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GRD\2021\SRP POÇOS 2021\"/>
    </mc:Choice>
  </mc:AlternateContent>
  <xr:revisionPtr revIDLastSave="0" documentId="13_ncr:1_{9063B07D-ED15-4E22-8A42-970A4432342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SUMO" sheetId="4" r:id="rId1"/>
    <sheet name="CRISTALINO" sheetId="1" r:id="rId2"/>
    <sheet name="SEDIMENTAR" sheetId="2" r:id="rId3"/>
    <sheet name="CALCARIO" sheetId="3" r:id="rId4"/>
    <sheet name="COMPOSIÇÕES" sheetId="5" r:id="rId5"/>
    <sheet name="BDI" sheetId="6" r:id="rId6"/>
    <sheet name="ENCARGOS SOCIAIS" sheetId="7" r:id="rId7"/>
  </sheets>
  <definedNames>
    <definedName name="_xlnm._FilterDatabase" localSheetId="4" hidden="1">COMPOSIÇÕES!$A$12:$J$1353</definedName>
    <definedName name="_xlnm._FilterDatabase" localSheetId="2" hidden="1">SEDIMENTAR!$A$4:$I$55</definedName>
    <definedName name="_xlnm.Print_Area" localSheetId="3">CALCARIO!$A$1:$I$50</definedName>
    <definedName name="_xlnm.Print_Area" localSheetId="1">CRISTALINO!$A$1:$I$48</definedName>
    <definedName name="_xlnm.Print_Area" localSheetId="0">RESUMO!$A$1:$G$13</definedName>
    <definedName name="_xlnm.Print_Area" localSheetId="2">SEDIMENTAR!$A$1:$I$57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4" i="2"/>
  <c r="I36" i="2"/>
  <c r="I38" i="2"/>
  <c r="I39" i="2"/>
  <c r="I40" i="2"/>
  <c r="I41" i="2"/>
  <c r="I42" i="2"/>
  <c r="I43" i="2"/>
  <c r="I45" i="2"/>
  <c r="I46" i="2"/>
  <c r="I47" i="2"/>
  <c r="I48" i="2"/>
  <c r="I49" i="2"/>
  <c r="I51" i="2"/>
  <c r="I52" i="2"/>
  <c r="I53" i="2"/>
  <c r="I54" i="2"/>
  <c r="I55" i="2"/>
  <c r="I7" i="2"/>
  <c r="I9" i="2"/>
  <c r="E2" i="4"/>
  <c r="G2" i="5" l="1"/>
  <c r="H2" i="1"/>
  <c r="H37" i="1" s="1"/>
  <c r="H44" i="3"/>
  <c r="H28" i="3"/>
  <c r="H20" i="3"/>
  <c r="H14" i="3"/>
  <c r="H2" i="3"/>
  <c r="H43" i="3" s="1"/>
  <c r="H53" i="2"/>
  <c r="H52" i="2"/>
  <c r="H51" i="2"/>
  <c r="H46" i="2"/>
  <c r="H45" i="2"/>
  <c r="H43" i="2"/>
  <c r="H40" i="2"/>
  <c r="H39" i="2"/>
  <c r="H38" i="2"/>
  <c r="H36" i="2"/>
  <c r="H30" i="2"/>
  <c r="H29" i="2"/>
  <c r="H28" i="2"/>
  <c r="H25" i="2"/>
  <c r="H24" i="2"/>
  <c r="H23" i="2"/>
  <c r="H22" i="2"/>
  <c r="H18" i="2"/>
  <c r="H17" i="2"/>
  <c r="H16" i="2"/>
  <c r="H13" i="2"/>
  <c r="H12" i="2"/>
  <c r="H11" i="2"/>
  <c r="H10" i="2"/>
  <c r="H2" i="2"/>
  <c r="H49" i="2" s="1"/>
  <c r="H46" i="1"/>
  <c r="H45" i="1"/>
  <c r="H44" i="1"/>
  <c r="H42" i="1"/>
  <c r="H40" i="1"/>
  <c r="H39" i="1"/>
  <c r="H38" i="1"/>
  <c r="H35" i="1"/>
  <c r="H34" i="1"/>
  <c r="H32" i="1"/>
  <c r="H30" i="1"/>
  <c r="H29" i="1"/>
  <c r="H28" i="1"/>
  <c r="H27" i="1"/>
  <c r="H23" i="1"/>
  <c r="H22" i="1"/>
  <c r="H21" i="1"/>
  <c r="H20" i="1"/>
  <c r="H18" i="1"/>
  <c r="H17" i="1"/>
  <c r="H16" i="1"/>
  <c r="H15" i="1"/>
  <c r="H14" i="1"/>
  <c r="H12" i="1"/>
  <c r="H11" i="1"/>
  <c r="H10" i="1"/>
  <c r="H9" i="1"/>
  <c r="H7" i="1"/>
  <c r="D8" i="4"/>
  <c r="F49" i="7"/>
  <c r="E49" i="7"/>
  <c r="D49" i="7"/>
  <c r="C49" i="7"/>
  <c r="F45" i="7"/>
  <c r="E45" i="7"/>
  <c r="D45" i="7"/>
  <c r="C45" i="7"/>
  <c r="F38" i="7"/>
  <c r="F51" i="7" s="1"/>
  <c r="E38" i="7"/>
  <c r="D38" i="7"/>
  <c r="C38" i="7"/>
  <c r="F26" i="7"/>
  <c r="E26" i="7"/>
  <c r="E51" i="7" s="1"/>
  <c r="D26" i="7"/>
  <c r="D51" i="7" s="1"/>
  <c r="C26" i="7"/>
  <c r="C51" i="7" s="1"/>
  <c r="H15" i="3" l="1"/>
  <c r="H29" i="3"/>
  <c r="H45" i="3"/>
  <c r="H16" i="3"/>
  <c r="H30" i="3"/>
  <c r="H46" i="3"/>
  <c r="H54" i="2"/>
  <c r="H17" i="3"/>
  <c r="H32" i="3"/>
  <c r="H47" i="3"/>
  <c r="H14" i="2"/>
  <c r="H26" i="2"/>
  <c r="H41" i="2"/>
  <c r="H55" i="2"/>
  <c r="H18" i="3"/>
  <c r="H34" i="3"/>
  <c r="H19" i="1"/>
  <c r="H43" i="1"/>
  <c r="H15" i="2"/>
  <c r="H27" i="2"/>
  <c r="H42" i="2"/>
  <c r="H7" i="3"/>
  <c r="H19" i="3"/>
  <c r="H36" i="3"/>
  <c r="H38" i="3"/>
  <c r="H37" i="3"/>
  <c r="H9" i="3"/>
  <c r="H21" i="3"/>
  <c r="H10" i="3"/>
  <c r="H22" i="3"/>
  <c r="H39" i="3"/>
  <c r="H19" i="2"/>
  <c r="H31" i="2"/>
  <c r="H47" i="2"/>
  <c r="H11" i="3"/>
  <c r="H23" i="3"/>
  <c r="H40" i="3"/>
  <c r="H36" i="1"/>
  <c r="H7" i="2"/>
  <c r="H20" i="2"/>
  <c r="H32" i="2"/>
  <c r="H48" i="2"/>
  <c r="H12" i="3"/>
  <c r="H25" i="3"/>
  <c r="H42" i="3"/>
  <c r="H13" i="1"/>
  <c r="H25" i="1"/>
  <c r="H9" i="2"/>
  <c r="H21" i="2"/>
  <c r="H34" i="2"/>
  <c r="H13" i="3"/>
  <c r="H27" i="3"/>
  <c r="D17" i="6"/>
  <c r="I28" i="3"/>
  <c r="I32" i="3"/>
  <c r="I7" i="3"/>
  <c r="I27" i="1"/>
  <c r="I32" i="1"/>
  <c r="I7" i="1"/>
  <c r="I30" i="1"/>
  <c r="I29" i="1"/>
  <c r="I28" i="1"/>
  <c r="I30" i="3" l="1"/>
  <c r="I29" i="3"/>
  <c r="I27" i="3"/>
  <c r="I12" i="1"/>
  <c r="D7" i="4"/>
  <c r="I9" i="3"/>
  <c r="D9" i="4"/>
  <c r="I42" i="3"/>
  <c r="I10" i="3"/>
  <c r="I11" i="3"/>
  <c r="I39" i="3"/>
  <c r="I40" i="3"/>
  <c r="I23" i="3"/>
  <c r="I22" i="3"/>
  <c r="I12" i="3"/>
  <c r="D30" i="6"/>
  <c r="D32" i="6"/>
  <c r="I15" i="3"/>
  <c r="I36" i="3"/>
  <c r="I14" i="3"/>
  <c r="I37" i="3"/>
  <c r="I25" i="3"/>
  <c r="I13" i="3"/>
  <c r="I38" i="3"/>
  <c r="I21" i="3"/>
  <c r="I43" i="3"/>
  <c r="I20" i="3"/>
  <c r="I44" i="3"/>
  <c r="I19" i="3"/>
  <c r="I45" i="3"/>
  <c r="I18" i="3"/>
  <c r="I46" i="3"/>
  <c r="I17" i="3"/>
  <c r="I47" i="3"/>
  <c r="I16" i="3"/>
  <c r="I34" i="3"/>
  <c r="I38" i="1"/>
  <c r="I19" i="1"/>
  <c r="I44" i="1"/>
  <c r="I18" i="1"/>
  <c r="I35" i="1"/>
  <c r="I17" i="1"/>
  <c r="I40" i="1"/>
  <c r="I16" i="1"/>
  <c r="I36" i="1"/>
  <c r="I11" i="1"/>
  <c r="I46" i="1"/>
  <c r="I10" i="1"/>
  <c r="I37" i="1"/>
  <c r="I25" i="1"/>
  <c r="I9" i="1"/>
  <c r="I43" i="1"/>
  <c r="I23" i="1"/>
  <c r="I15" i="1"/>
  <c r="I34" i="1"/>
  <c r="I22" i="1"/>
  <c r="I14" i="1"/>
  <c r="I42" i="1"/>
  <c r="I21" i="1"/>
  <c r="I13" i="1"/>
  <c r="I45" i="1"/>
  <c r="I39" i="1"/>
  <c r="I20" i="1"/>
  <c r="D6" i="4" l="1"/>
  <c r="H49" i="3"/>
  <c r="G9" i="4" s="1"/>
  <c r="E9" i="4" s="1"/>
  <c r="I48" i="1"/>
  <c r="G7" i="4" s="1"/>
  <c r="I57" i="2"/>
  <c r="G8" i="4" s="1"/>
  <c r="E7" i="4" l="1"/>
  <c r="G6" i="4"/>
  <c r="E8" i="4"/>
  <c r="F11" i="4"/>
</calcChain>
</file>

<file path=xl/sharedStrings.xml><?xml version="1.0" encoding="utf-8"?>
<sst xmlns="http://schemas.openxmlformats.org/spreadsheetml/2006/main" count="6673" uniqueCount="756">
  <si>
    <t>Bancos</t>
  </si>
  <si>
    <t>B.D.I.</t>
  </si>
  <si>
    <t>Encargos Sociais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</si>
  <si>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</si>
  <si>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</si>
  <si>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</si>
  <si>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</si>
  <si>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</si>
  <si>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</si>
  <si>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</si>
  <si>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</si>
  <si>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</si>
  <si>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</si>
  <si>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2.1 </t>
  </si>
  <si>
    <t>SERVIÇOS PRELIMINARES</t>
  </si>
  <si>
    <t xml:space="preserve"> 2.1.1 </t>
  </si>
  <si>
    <t xml:space="preserve"> 74209/001 </t>
  </si>
  <si>
    <t>SINAPI</t>
  </si>
  <si>
    <t>PLACA DE OBRA EM CHAPA DE ACO GALVANIZADO</t>
  </si>
  <si>
    <t>m²</t>
  </si>
  <si>
    <t xml:space="preserve"> 2.2 </t>
  </si>
  <si>
    <t>PERFURAÇÃO DE POÇOS</t>
  </si>
  <si>
    <t xml:space="preserve"> 2.2.1 </t>
  </si>
  <si>
    <t xml:space="preserve"> 00000010-POÇO </t>
  </si>
  <si>
    <t>Próprio</t>
  </si>
  <si>
    <t>Obtenção e registro em Cartório de Registro de imóveis ou Cartório de Títulos e documentos do Termo de Cessão de Uso</t>
  </si>
  <si>
    <t>und</t>
  </si>
  <si>
    <t xml:space="preserve"> 2.2.2 </t>
  </si>
  <si>
    <t xml:space="preserve"> 00000002-POÇO </t>
  </si>
  <si>
    <t>Locação e acompanhamento dos serviços de perfuração</t>
  </si>
  <si>
    <t xml:space="preserve"> 2.2.3 </t>
  </si>
  <si>
    <t xml:space="preserve"> 73859/002 </t>
  </si>
  <si>
    <t>CAPINA E LIMPEZA MANUAL DE TERRENO</t>
  </si>
  <si>
    <t xml:space="preserve"> 2.2.4 </t>
  </si>
  <si>
    <t xml:space="preserve"> 000009-MSP POÇO </t>
  </si>
  <si>
    <t>TRANSPORTE DE UNIDADE ROTOPNEUMATICA COM COMPRESSOR - CALCARIO, CRISTALINO, META-SEDIMENTO / QUARTZITO</t>
  </si>
  <si>
    <t>UND</t>
  </si>
  <si>
    <t xml:space="preserve"> 2.2.5 </t>
  </si>
  <si>
    <t xml:space="preserve"> 6236 </t>
  </si>
  <si>
    <t>ORSE</t>
  </si>
  <si>
    <t>Perfuração em Rocha Cristalina Alterada / Compacta DN 8" (Poço 100m)</t>
  </si>
  <si>
    <t>m</t>
  </si>
  <si>
    <t xml:space="preserve"> 2.2.6 </t>
  </si>
  <si>
    <t xml:space="preserve"> 6237 </t>
  </si>
  <si>
    <t>Perfuração em Rocha Cristalina Alterada / Compacta DN 6" (Poço 100m)</t>
  </si>
  <si>
    <t xml:space="preserve"> 2.2.7 </t>
  </si>
  <si>
    <t xml:space="preserve"> 00000006-POÇO </t>
  </si>
  <si>
    <t>Revestimento de poço tubular com tubo de 6" leve</t>
  </si>
  <si>
    <t xml:space="preserve"> 2.2.8 </t>
  </si>
  <si>
    <t xml:space="preserve"> 00000007-POÇO </t>
  </si>
  <si>
    <t>Desenvolvimento de poço tubular com compressor</t>
  </si>
  <si>
    <t xml:space="preserve"> 2.2.9 </t>
  </si>
  <si>
    <t xml:space="preserve"> 6310 </t>
  </si>
  <si>
    <t>Ensaio de Vazão com Compressor 150psi / 600cfm</t>
  </si>
  <si>
    <t>h</t>
  </si>
  <si>
    <t xml:space="preserve"> 2.2.10 </t>
  </si>
  <si>
    <t xml:space="preserve"> 00000009-POÇO </t>
  </si>
  <si>
    <t>Desinfecção do poço tubular</t>
  </si>
  <si>
    <t xml:space="preserve"> 2.2.11 </t>
  </si>
  <si>
    <t xml:space="preserve"> 6312 </t>
  </si>
  <si>
    <t>Análise Físico-química da Água</t>
  </si>
  <si>
    <t>un</t>
  </si>
  <si>
    <t xml:space="preserve"> 2.2.12 </t>
  </si>
  <si>
    <t xml:space="preserve"> 6313 </t>
  </si>
  <si>
    <t>Análise Bacteriológica da Água</t>
  </si>
  <si>
    <t xml:space="preserve"> 2.2.13 </t>
  </si>
  <si>
    <t xml:space="preserve"> SELO SANITARIO 04 </t>
  </si>
  <si>
    <t>Cimentação anelar - poço com tubo de 6" e perfuração de 8", em pasta de cimento com aditivo acelerador de pega</t>
  </si>
  <si>
    <t xml:space="preserve"> 2.2.14 </t>
  </si>
  <si>
    <t xml:space="preserve"> 00000030-POÇO </t>
  </si>
  <si>
    <t>Laje de proteção (1x1x0,15)</t>
  </si>
  <si>
    <t xml:space="preserve"> 2.2.15 </t>
  </si>
  <si>
    <t xml:space="preserve"> 00000029-POÇO </t>
  </si>
  <si>
    <t>Fornecimento e assentamento de tampa de poço galvanizada em 6"</t>
  </si>
  <si>
    <t xml:space="preserve"> 2.3 </t>
  </si>
  <si>
    <t>TRANSPORTE/INSTALAÇÃO DOS POÇOS</t>
  </si>
  <si>
    <t xml:space="preserve"> 2.3.1 </t>
  </si>
  <si>
    <t xml:space="preserve"> 00000011 </t>
  </si>
  <si>
    <t>Transporte de materiais e equipamentos a serem utilizados na obra distância média de 150Km</t>
  </si>
  <si>
    <t>km</t>
  </si>
  <si>
    <t xml:space="preserve"> 2.4 </t>
  </si>
  <si>
    <t>INSTALAÇÃO DOS POÇOS COM BOMBA SUBMERSA</t>
  </si>
  <si>
    <t xml:space="preserve"> 2.4.1 </t>
  </si>
  <si>
    <t xml:space="preserve"> 00000012-POÇO </t>
  </si>
  <si>
    <t>Montagem e instalação de poço tubular cristalino com conjunto de motor-bomba submersa com quadro de comando (0,75 a 1,5 cv) até 80m de profundidade incluso material</t>
  </si>
  <si>
    <t xml:space="preserve"> 2.4.2 </t>
  </si>
  <si>
    <t xml:space="preserve"> 00000021-POÇO </t>
  </si>
  <si>
    <t>Execução de extensão de rede elétrica de baixa tensão</t>
  </si>
  <si>
    <t xml:space="preserve"> 2.4.3 </t>
  </si>
  <si>
    <t xml:space="preserve"> 00000022-POÇO </t>
  </si>
  <si>
    <t>INSTALAÇÃO DE PADRÃO DE MEDIÇÃO COELBA INCLUSO MATERIAIS</t>
  </si>
  <si>
    <t xml:space="preserve"> 2.4.4 </t>
  </si>
  <si>
    <t xml:space="preserve"> 00000024-POÇO </t>
  </si>
  <si>
    <t>ABRIGO PARA PROTEÇÃO DO QUADRO DE COMANDO DE BOMBAS  E COELBA (0,70x0,70); h frente = 2,00m; h fundo = 1,80m</t>
  </si>
  <si>
    <t xml:space="preserve"> 2.5 </t>
  </si>
  <si>
    <t>INSTALAÇÃO DOS POÇOS COM CATAVENTO</t>
  </si>
  <si>
    <t xml:space="preserve"> 2.5.1 </t>
  </si>
  <si>
    <t xml:space="preserve"> 00000013-POÇO </t>
  </si>
  <si>
    <t>Montagem e instalação de poço tubular profundo, com catavento de base triangular, incluindo fixação da torre sobre base de concreto incluso material</t>
  </si>
  <si>
    <t xml:space="preserve"> 2.6 </t>
  </si>
  <si>
    <t>SUBIDA PARA O RESERVATÓRIO/ ASSENTAMENTO DE TUBOS/BEBEDOURO</t>
  </si>
  <si>
    <t xml:space="preserve"> 2.6.1 </t>
  </si>
  <si>
    <t xml:space="preserve"> 00000015-POÇO </t>
  </si>
  <si>
    <t>BASE DO RESERVATÓRIO D=2,30; H=1,0 a 1,20m INCLUSO PINTURA</t>
  </si>
  <si>
    <t xml:space="preserve"> 2.6.2 </t>
  </si>
  <si>
    <t xml:space="preserve"> 00000017-POÇO </t>
  </si>
  <si>
    <t>Fornecimento de material e instalação de reservatório em fibra de vidro Capacidade de 5.000L</t>
  </si>
  <si>
    <t xml:space="preserve"> 2.6.3 </t>
  </si>
  <si>
    <t xml:space="preserve"> 00000018-POÇO </t>
  </si>
  <si>
    <t>Escavação manual de vala ou cava em material de 1ª categoria, profundidade até 0,50m</t>
  </si>
  <si>
    <t>m³</t>
  </si>
  <si>
    <t xml:space="preserve"> 2.6.4 </t>
  </si>
  <si>
    <t xml:space="preserve"> 96995 </t>
  </si>
  <si>
    <t>REATERRO MANUAL APILOADO COM SOQUETE. AF_10/2017</t>
  </si>
  <si>
    <t xml:space="preserve"> 2.6.5 </t>
  </si>
  <si>
    <t xml:space="preserve"> 00000019-POÇO </t>
  </si>
  <si>
    <t>FORNECIMENTO E ASSENTAMENTO DE TUBO PVC D=50MM</t>
  </si>
  <si>
    <t xml:space="preserve"> 2.6.6 </t>
  </si>
  <si>
    <t xml:space="preserve"> 00000020-POÇO </t>
  </si>
  <si>
    <t>FORNECIMENTO E ASSENTAMENTO DE TUBO PVC D=32MM</t>
  </si>
  <si>
    <t xml:space="preserve"> 2.6.7 </t>
  </si>
  <si>
    <t xml:space="preserve"> 00000025-POÇO </t>
  </si>
  <si>
    <t>Execução de bebedouro em alvenaria (3,00X1,20m)</t>
  </si>
  <si>
    <t xml:space="preserve"> 2.7 </t>
  </si>
  <si>
    <t>URBANIZAÇÃO DA ÁREA</t>
  </si>
  <si>
    <t xml:space="preserve"> 2.7.1 </t>
  </si>
  <si>
    <t xml:space="preserve"> 74142/001 </t>
  </si>
  <si>
    <t>CERCA COM MOUROES DE CONCRETO, RETO, ESPACAMENTO DE 3M, CRAVADOS 0,5M, COM 4 FIOS DE ARAME FARPADO Nº 14 CLASSE 250</t>
  </si>
  <si>
    <t>M</t>
  </si>
  <si>
    <t xml:space="preserve"> 2.7.3 </t>
  </si>
  <si>
    <t xml:space="preserve"> 73916/002 </t>
  </si>
  <si>
    <t>PLACA ESMALTADA PARA IDENTIFICAÇÃO NR DE RUA, DIMENSÕES 45X25CM</t>
  </si>
  <si>
    <t>UN</t>
  </si>
  <si>
    <t xml:space="preserve"> 2.7.4 </t>
  </si>
  <si>
    <t xml:space="preserve"> 00000028-POÇO </t>
  </si>
  <si>
    <t>Pintura de Letreiro</t>
  </si>
  <si>
    <t xml:space="preserve"> 68054 </t>
  </si>
  <si>
    <t>PORTAO DE FERRO EM CHAPA GALVANIZADA PLANA 14 GSG</t>
  </si>
  <si>
    <t xml:space="preserve"> 2.7.5 </t>
  </si>
  <si>
    <t xml:space="preserve"> 88489 </t>
  </si>
  <si>
    <t>APLICAÇÃO MANUAL DE PINTURA COM TINTA LÁTEX ACRÍLICA EM PAREDES, DUAS DEMÃOS. AF_06/2014</t>
  </si>
  <si>
    <t xml:space="preserve"> 3 </t>
  </si>
  <si>
    <t xml:space="preserve"> 3.1 </t>
  </si>
  <si>
    <t xml:space="preserve"> 3.1.1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</si>
  <si>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</si>
  <si>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</si>
  <si>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</si>
  <si>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</si>
  <si>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</si>
  <si>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000008-MSP POÇO </t>
  </si>
  <si>
    <t>TRANSPORTE E INSTALAÇÃO DE SONDA - ROCHA SEDIMENTAR</t>
  </si>
  <si>
    <t xml:space="preserve"> 3.2.5 </t>
  </si>
  <si>
    <t xml:space="preserve"> 6239 </t>
  </si>
  <si>
    <t>Perfuração em Sedimento - Perfuraçao de Alargamento em 17 1/2"</t>
  </si>
  <si>
    <t xml:space="preserve"> 3.2.6 </t>
  </si>
  <si>
    <t xml:space="preserve"> 6228 </t>
  </si>
  <si>
    <t>Perfuração em Sedimento - Perfuração de Alargamento em 12.1/4"</t>
  </si>
  <si>
    <t xml:space="preserve"> 3.2.8 </t>
  </si>
  <si>
    <t xml:space="preserve"> 000008-POÇO-MSP </t>
  </si>
  <si>
    <t>Fornecimento e assentamento de tubo de boca aço carbono 14"</t>
  </si>
  <si>
    <t xml:space="preserve"> 3.2.10 </t>
  </si>
  <si>
    <t xml:space="preserve"> 00000069- POÇO </t>
  </si>
  <si>
    <t>Fornecimento e assentamento de tampa de fundo de poço galvanizada em 8"</t>
  </si>
  <si>
    <t xml:space="preserve"> 3.2.11 </t>
  </si>
  <si>
    <t xml:space="preserve"> 000000060 </t>
  </si>
  <si>
    <t>Fornecimento e assentamento de tampa de fundo de poço galvanizada em 6"</t>
  </si>
  <si>
    <t xml:space="preserve"> 3.2.12 </t>
  </si>
  <si>
    <t xml:space="preserve"> 000000057 </t>
  </si>
  <si>
    <t>Revestimento de poço tubular com tubo de 8" reforçado</t>
  </si>
  <si>
    <t xml:space="preserve"> 3.2.13 </t>
  </si>
  <si>
    <t xml:space="preserve"> 00000050- COTAÇÃO POÇO </t>
  </si>
  <si>
    <t>Revestimento de poço tubular com tubo de 6" reforçado</t>
  </si>
  <si>
    <t xml:space="preserve"> 3.2.15 </t>
  </si>
  <si>
    <t xml:space="preserve"> 00000055- POÇO </t>
  </si>
  <si>
    <t>Filtro de 6" geomecânico reforçado</t>
  </si>
  <si>
    <t xml:space="preserve"> 3.2.17 </t>
  </si>
  <si>
    <t xml:space="preserve"> 00000068- POÇO </t>
  </si>
  <si>
    <t>Fornecimento e instalação de centralizador de 6"</t>
  </si>
  <si>
    <t xml:space="preserve"> 3.2.18 </t>
  </si>
  <si>
    <t xml:space="preserve"> 3.2.19 </t>
  </si>
  <si>
    <t xml:space="preserve"> 6309 </t>
  </si>
  <si>
    <t>Ensaio de Vazão com Compressor 250psi / 750cfm</t>
  </si>
  <si>
    <t xml:space="preserve"> 3.2.20 </t>
  </si>
  <si>
    <t xml:space="preserve"> 3.2.21 </t>
  </si>
  <si>
    <t xml:space="preserve"> 3.2.22 </t>
  </si>
  <si>
    <t xml:space="preserve"> 3.2.23 </t>
  </si>
  <si>
    <t xml:space="preserve"> 00000053- POÇO </t>
  </si>
  <si>
    <t>Pré-filtro quartzoso conformidade com NBR 12244</t>
  </si>
  <si>
    <t>M³</t>
  </si>
  <si>
    <t xml:space="preserve"> 3.2.24 </t>
  </si>
  <si>
    <t xml:space="preserve"> SELO SANITARIO 01 </t>
  </si>
  <si>
    <t>Cimentação anelar - poço com tubo de 8" e perfuração de 17.1/2", em pasta de cimento com aditivo acelerador de pega</t>
  </si>
  <si>
    <t xml:space="preserve"> 3.2.25 </t>
  </si>
  <si>
    <t xml:space="preserve"> SELO SANITARIO 02 </t>
  </si>
  <si>
    <t>Cimentação anelar - poço com tubo de 6" e perfuração de 17.1/2", em pasta de cimento com aditivo acelerador de pega</t>
  </si>
  <si>
    <t xml:space="preserve"> 3.2.26 </t>
  </si>
  <si>
    <t xml:space="preserve"> 3.2.27 </t>
  </si>
  <si>
    <t xml:space="preserve"> 3.2.28 </t>
  </si>
  <si>
    <t xml:space="preserve"> 000000061 </t>
  </si>
  <si>
    <t>Fornecimento e assentamento de tampa de poço galvanizada em 8"</t>
  </si>
  <si>
    <t xml:space="preserve"> 3.3 </t>
  </si>
  <si>
    <t xml:space="preserve"> 3.3.1 </t>
  </si>
  <si>
    <t xml:space="preserve"> 3.4 </t>
  </si>
  <si>
    <t xml:space="preserve"> 3.4.1 </t>
  </si>
  <si>
    <t xml:space="preserve"> 00000056- POÇP </t>
  </si>
  <si>
    <t>Fornecimento e instalação de Bomba Submersa com Motor e bomba em INOX, Vazão de 1,5m3/h, AMT 125 mca,  até 3,5 CV, Monofásica, 220 V, 17 Estágios, DS = 1.1/2" . Com Quadro de Comando para Bomba Submersa Monofásica, 220 V, 1,5 CV, com relê falta de fase e aterramento.</t>
  </si>
  <si>
    <t xml:space="preserve"> 3.5 </t>
  </si>
  <si>
    <t>SUBIDA PARA O RESERVATÓRIO/ ASSENTAMENTO DE TUBOS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</si>
  <si>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</si>
  <si>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</si>
  <si>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</si>
  <si>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</si>
  <si>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</si>
  <si>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</si>
  <si>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3.7 </t>
  </si>
  <si>
    <t>CASAS DE ABRIGO/ BEBEDOURO/ELÉTRICA</t>
  </si>
  <si>
    <t xml:space="preserve"> 3.7.1 </t>
  </si>
  <si>
    <t xml:space="preserve"> 3.7.2 </t>
  </si>
  <si>
    <t xml:space="preserve"> 3.7.3 </t>
  </si>
  <si>
    <t xml:space="preserve"> 3.7.4 </t>
  </si>
  <si>
    <t xml:space="preserve"> 00000023-POÇO </t>
  </si>
  <si>
    <t>Execução de casa de abrigo  para bomba injetora ou gerador com motor a diesel conforme projeto (1,60x1,80m) hfrente=2,20; hfundo=2,00</t>
  </si>
  <si>
    <t xml:space="preserve"> 3.7.5 </t>
  </si>
  <si>
    <t xml:space="preserve"> 3.8 </t>
  </si>
  <si>
    <t xml:space="preserve"> 3.8.1 </t>
  </si>
  <si>
    <t xml:space="preserve"> 3.8.2 </t>
  </si>
  <si>
    <t xml:space="preserve"> 3.8.3 </t>
  </si>
  <si>
    <t xml:space="preserve"> 3.8.4 </t>
  </si>
  <si>
    <t xml:space="preserve"> 3.8.5 </t>
  </si>
  <si>
    <t xml:space="preserve"> 4 </t>
  </si>
  <si>
    <t xml:space="preserve"> 4.1 </t>
  </si>
  <si>
    <t xml:space="preserve"> 4.1.1 </t>
  </si>
  <si>
    <t xml:space="preserve"> 4.2 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</si>
  <si>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</si>
  <si>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</si>
  <si>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</si>
  <si>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</si>
  <si>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</si>
  <si>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6231 </t>
  </si>
  <si>
    <t>Perfuração em Rocha Calcária / Camadas Alteradas DN 8" - Poço 150m</t>
  </si>
  <si>
    <t xml:space="preserve"> 4.2.6 </t>
  </si>
  <si>
    <t xml:space="preserve"> 6232 </t>
  </si>
  <si>
    <t>Perfuração em Rocha Calcária / Camadas Alteradas DN 6" - Poço 150m</t>
  </si>
  <si>
    <t xml:space="preserve"> 4.2.7 </t>
  </si>
  <si>
    <t xml:space="preserve"> 4.2.8 </t>
  </si>
  <si>
    <t xml:space="preserve"> 4.2.9 </t>
  </si>
  <si>
    <t xml:space="preserve"> 4.2.10 </t>
  </si>
  <si>
    <t xml:space="preserve"> 4.2.11 </t>
  </si>
  <si>
    <t xml:space="preserve"> 4.2.12 </t>
  </si>
  <si>
    <t xml:space="preserve"> 4.2.13 </t>
  </si>
  <si>
    <t xml:space="preserve"> 4.2.14 </t>
  </si>
  <si>
    <t xml:space="preserve"> 4.2.15 </t>
  </si>
  <si>
    <t xml:space="preserve"> 4.3 </t>
  </si>
  <si>
    <t xml:space="preserve"> 4.3.1 </t>
  </si>
  <si>
    <t xml:space="preserve"> 4.4 </t>
  </si>
  <si>
    <t xml:space="preserve"> 4.4.1 </t>
  </si>
  <si>
    <t xml:space="preserve"> 4.4.2 </t>
  </si>
  <si>
    <t xml:space="preserve"> 4.4.3 </t>
  </si>
  <si>
    <t xml:space="preserve"> 4.4.4 </t>
  </si>
  <si>
    <t xml:space="preserve"> 4.5 </t>
  </si>
  <si>
    <t>INSTALACAO DE POCOS COM CATAVENTO</t>
  </si>
  <si>
    <t xml:space="preserve"> 4.5.1 </t>
  </si>
  <si>
    <t xml:space="preserve"> 4.6 </t>
  </si>
  <si>
    <t>BEBEDOURO</t>
  </si>
  <si>
    <t xml:space="preserve"> 4.6.1 </t>
  </si>
  <si>
    <t xml:space="preserve"> 4.7 </t>
  </si>
  <si>
    <t xml:space="preserve"> 4.7.1 </t>
  </si>
  <si>
    <t xml:space="preserve"> 4.7.2 </t>
  </si>
  <si>
    <t xml:space="preserve"> 4.7.3 </t>
  </si>
  <si>
    <t xml:space="preserve"> 4.7.4 </t>
  </si>
  <si>
    <t xml:space="preserve"> 4.7.5 </t>
  </si>
  <si>
    <t xml:space="preserve"> 4.8 </t>
  </si>
  <si>
    <t xml:space="preserve"> 4.8.1 </t>
  </si>
  <si>
    <t xml:space="preserve"> 4.8.2 </t>
  </si>
  <si>
    <t xml:space="preserve"> 4.8.3 </t>
  </si>
  <si>
    <t xml:space="preserve"> 4.8.4 </t>
  </si>
  <si>
    <t xml:space="preserve"> 4.8.5 </t>
  </si>
  <si>
    <t xml:space="preserve"> 4.8.6 </t>
  </si>
  <si>
    <t>Planilha Orçamentária Resumida</t>
  </si>
  <si>
    <t>PERF. E INSTAL. DE POÇO EM ROCHA DO TIPO CRISTALINO</t>
  </si>
  <si>
    <t>PERF. E INSTAL. DE POÇO EM ROCHA SEDIMENTAR</t>
  </si>
  <si>
    <t>PERF. E INSTAL. DE POÇO EM ROCHA CALCARIA</t>
  </si>
  <si>
    <t>QTD.</t>
  </si>
  <si>
    <t>Total =&gt;</t>
  </si>
  <si>
    <t>Valor com BDI =&gt;</t>
  </si>
  <si>
    <t>Valor do BDI =&gt;</t>
  </si>
  <si>
    <t>H</t>
  </si>
  <si>
    <t>SEDI - SERVIÇOS DIVERSOS</t>
  </si>
  <si>
    <t>SERVENTE COM ENCARGOS COMPLEMENTARES</t>
  </si>
  <si>
    <t xml:space="preserve"> 88316 </t>
  </si>
  <si>
    <t>Composição Auxiliar</t>
  </si>
  <si>
    <t>MOVT - MOVIMENTO DE TERRA</t>
  </si>
  <si>
    <t>Composição</t>
  </si>
  <si>
    <t>Tipo</t>
  </si>
  <si>
    <t>Material</t>
  </si>
  <si>
    <t>Tubo pvc rigido soldavel, p/ água, marrom,  d=  32mm</t>
  </si>
  <si>
    <t xml:space="preserve"> 2340 </t>
  </si>
  <si>
    <t>Insumo</t>
  </si>
  <si>
    <t>SOLUCAO LIMPADORA PARA PVC, FRASCO COM 1000 CM3</t>
  </si>
  <si>
    <t xml:space="preserve"> 00020083 </t>
  </si>
  <si>
    <t>ADESIVO PLASTICO PARA PVC, FRASCO COM 850 GR</t>
  </si>
  <si>
    <t xml:space="preserve"> 00000122 </t>
  </si>
  <si>
    <t>ENCANADOR OU BOMBEIRO HIDRÁULICO COM ENCARGOS COMPLEMENTARES</t>
  </si>
  <si>
    <t xml:space="preserve"> 88267 </t>
  </si>
  <si>
    <t>ASTU - ASSENTAMENTO DE TUBOS E PECAS</t>
  </si>
  <si>
    <t>Tubo PVC p/irrigação LF PN 40 JE Ø 50mm, linha Irriga-LF, Tigre ou similar</t>
  </si>
  <si>
    <t xml:space="preserve"> 8369 </t>
  </si>
  <si>
    <t>Curva 90º pvc PTA/BSA soldavel d= 50mm, linha Irriga-LF, Tigre ou similar</t>
  </si>
  <si>
    <t xml:space="preserve"> 9517 </t>
  </si>
  <si>
    <t>Adaptador pvc longo BSxPR d= 50mm x 1 1/2", linha Irriga-LF, Tigre ou similar</t>
  </si>
  <si>
    <t xml:space="preserve"> 9521 </t>
  </si>
  <si>
    <t>TORNEIRA CROMADA SEM BICO PARA TANQUE, PADRAO POPULAR, 1/2 " OU 3/4 " (REF 1126)</t>
  </si>
  <si>
    <t xml:space="preserve"> 00007604 </t>
  </si>
  <si>
    <t>CAIXA D'AGUA FIBRA DE VIDRO PARA 5000 LITROS, COM TAMPA</t>
  </si>
  <si>
    <t xml:space="preserve"> 00037105 </t>
  </si>
  <si>
    <t>ADAPTADOR PVC SOLDAVEL, COM FLANGE E ANEL DE VEDACAO, 50 MM X 1 1/2", PARA CAIXA D'AGUA</t>
  </si>
  <si>
    <t xml:space="preserve"> 00000099 </t>
  </si>
  <si>
    <t>Fusíveis, Disjuntores e Chaves</t>
  </si>
  <si>
    <t>Dispositivo de proteção contra surto de tensão DPS 40kA - 175v</t>
  </si>
  <si>
    <t xml:space="preserve"> 8894 </t>
  </si>
  <si>
    <t>AUXILIAR DE ENCANADOR OU BOMBEIRO HIDRÁULICO COM ENCARGOS COMPLEMENTARES</t>
  </si>
  <si>
    <t xml:space="preserve"> 88248 </t>
  </si>
  <si>
    <t>PINT - PINTURAS</t>
  </si>
  <si>
    <t>CAIACAO INT OU EXT SOBRE REVESTIMENTO LISO C/ADOCAO DE FIXADOR COM    COM DUAS DEMAOS</t>
  </si>
  <si>
    <t xml:space="preserve"> 73445 </t>
  </si>
  <si>
    <t>REVE - REVESTIMENTO E TRATAMENTO DE SUPERFÍCIES</t>
  </si>
  <si>
    <t>MASSA ÚNICA, PARA RECEBIMENTO DE PINTURA, EM ARGAMASSA TRAÇO 1:2:8, PREPARO MECÂNICO COM BETONEIRA 400L, APLICADA MANUALMENTE EM FACES INTERNAS DE PAREDES, ESPESSURA DE 10MM, COM EXECUÇÃO DE TALISCAS. AF_06/2014</t>
  </si>
  <si>
    <t xml:space="preserve"> 87547 </t>
  </si>
  <si>
    <t>CHAPISCO APLICADO EM ALVENARIAS E ESTRUTURAS DE CONCRETO INTERNAS, COM COLHER DE PEDREIRO.  ARGAMASSA TRAÇO 1:3 COM PREPARO MANUAL. AF_06/2014</t>
  </si>
  <si>
    <t xml:space="preserve"> 87878 </t>
  </si>
  <si>
    <t>PARE - PAREDES/PAINEIS</t>
  </si>
  <si>
    <t>ALVENARIA DE VEDAÇÃO DE BLOCOS CERÂMICOS FURADOS NA VERTICAL DE 9X19X39CM (ESPESSURA 9CM) DE PAREDES COM ÁREA LÍQUIDA MENOR QUE 6M² SEM VÃOS E ARGAMASSA DE ASSENTAMENTO COM PREPARO EM BETONEIRA. AF_06/2014</t>
  </si>
  <si>
    <t xml:space="preserve"> 87471 </t>
  </si>
  <si>
    <t>FUES - FUNDAÇÕES E ESTRUTURAS</t>
  </si>
  <si>
    <t>CONCRETO FCK = 15MPA, TRAÇO 1:3,4:3,5 (EM MASSA SECA DE CIMENTO/ AREIA MÉDIA/ BRITA 1) - PREPARO MECÂNICO COM BETONEIRA 400 L. AF_05/2021</t>
  </si>
  <si>
    <t xml:space="preserve"> 94963 </t>
  </si>
  <si>
    <t>EMBASAMENTO C/PEDRA ARGAMASSADA UTILIZANDO ARG.CIM/AREIA 1:4</t>
  </si>
  <si>
    <t xml:space="preserve"> 95467 </t>
  </si>
  <si>
    <t>l</t>
  </si>
  <si>
    <t>Tinta PVA látex, misturada em máquina, cores especiais, tons fortes (laranja, vermelho, mostarda, verde limão)</t>
  </si>
  <si>
    <t xml:space="preserve"> 3045 </t>
  </si>
  <si>
    <t>PINTOR DE LETREIROS COM ENCARGOS COMPLEMENTARES</t>
  </si>
  <si>
    <t xml:space="preserve"> 88311 </t>
  </si>
  <si>
    <t>PLACA DE ACO ESMALTADA PARA  IDENTIFICACAO DE RUA, *45 CM X 20* CM</t>
  </si>
  <si>
    <t xml:space="preserve"> 00013521 </t>
  </si>
  <si>
    <t>BUCHA DE NYLON SEM ABA S6, COM PARAFUSO DE 4,20 X 40 MM EM ACO ZINCADO COM ROSCA SOBERBA, CABECA CHATA E FENDA PHILLIPS</t>
  </si>
  <si>
    <t xml:space="preserve"> 00011950 </t>
  </si>
  <si>
    <t>L</t>
  </si>
  <si>
    <t>TINTA ACRILICA PREMIUM, COR BRANCO FOSCO</t>
  </si>
  <si>
    <t xml:space="preserve"> 00007356 </t>
  </si>
  <si>
    <t>PINTOR COM ENCARGOS COMPLEMENTARES</t>
  </si>
  <si>
    <t xml:space="preserve"> 88310 </t>
  </si>
  <si>
    <t>KG</t>
  </si>
  <si>
    <t>ACO CA-25, 10,0 MM, OU 12,5 MM, OU 16,0 MM, OU 20,0 MM, OU 25,0 MM, VERGALHAO</t>
  </si>
  <si>
    <t xml:space="preserve"> 00043054 </t>
  </si>
  <si>
    <t>CIMENTO PORTLAND COMPOSTO CP II-32</t>
  </si>
  <si>
    <t xml:space="preserve"> 00001379 </t>
  </si>
  <si>
    <t>CHAPA DE ACO GALVANIZADA BITOLA GSG 14, E = 1,95 MM (15,60 KG/M2)</t>
  </si>
  <si>
    <t xml:space="preserve"> 00011026 </t>
  </si>
  <si>
    <t>CANTONEIRA ACO ABAS IGUAIS (QUALQUER BITOLA), ESPESSURA ENTRE 1/8" E 1/4"</t>
  </si>
  <si>
    <t xml:space="preserve"> 00004777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</si>
  <si>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</si>
  <si>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</si>
  <si>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</si>
  <si>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</si>
  <si>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PEDREIRO COM ENCARGOS COMPLEMENTARES</t>
  </si>
  <si>
    <t xml:space="preserve"> 88309 </t>
  </si>
  <si>
    <t>ESQV - ESQUADRIAS/FERRAGENS/VIDROS</t>
  </si>
  <si>
    <t>MOURAO DE CONCRETO RETO, SECAO QUADRADA, *10 X 10* CM, H= 3,00 M</t>
  </si>
  <si>
    <t xml:space="preserve"> 00004102 </t>
  </si>
  <si>
    <t>ARAME FARPADO GALVANIZADO, 14 BWG (2,11 MM), CLASSE 250</t>
  </si>
  <si>
    <t xml:space="preserve"> 00000339 </t>
  </si>
  <si>
    <t>ARAME GALVANIZADO 12 BWG, D = 2,76 MM (0,048 KG/M) OU 14 BWG, D = 2,11 MM (0,026 KG/M)</t>
  </si>
  <si>
    <t xml:space="preserve"> 00043130 </t>
  </si>
  <si>
    <t>CONCRETO MAGRO PARA LASTRO, TRAÇO 1:4,5:4,5 (EM MASSA SECA DE CIMENTO/ AREIA MÉDIA/ BRITA 1) - PREPARO MECÂNICO COM BETONEIRA 400 L. AF_05/2021</t>
  </si>
  <si>
    <t xml:space="preserve"> 94962 </t>
  </si>
  <si>
    <t>URBA - URBANIZAÇÃO</t>
  </si>
  <si>
    <t>REGISTRO DE ESFERA DE PASSEIO, PVC PARA POLIETILENO, 20 MM</t>
  </si>
  <si>
    <t xml:space="preserve"> 00006034 </t>
  </si>
  <si>
    <t>CURVA DE PVC 45 GRAUS, SOLDAVEL, 20 MM, PARA AGUA FRIA PREDIAL (NBR 5648)</t>
  </si>
  <si>
    <t xml:space="preserve"> 00001926 </t>
  </si>
  <si>
    <t>OLEO LUBRIFICANTE PARA MOTORES DE EQUIPAMENTOS PESADOS (CAMINHOES, TRATORES, RETROS E ETC)</t>
  </si>
  <si>
    <t xml:space="preserve"> 00004227 </t>
  </si>
  <si>
    <t>Emenda de barra mecânica 1/2" (anilha)</t>
  </si>
  <si>
    <t xml:space="preserve"> 00000011-POÇO </t>
  </si>
  <si>
    <t>Barra redonda de aço mecanico laminado 1/2" (0,99 kg/m)</t>
  </si>
  <si>
    <t xml:space="preserve"> 8811 </t>
  </si>
  <si>
    <t>GRAXA LUBRIFICANTE</t>
  </si>
  <si>
    <t xml:space="preserve"> 00004229 </t>
  </si>
  <si>
    <t>LUVA DE FERRO GALVANIZADO, COM ROSCA BSP, DE 1 1/4"</t>
  </si>
  <si>
    <t xml:space="preserve"> 00003911 </t>
  </si>
  <si>
    <t>REGISTRO GAVETA BRUTO EM LATAO FORJADO, BITOLA 1 " (REF 1509)</t>
  </si>
  <si>
    <t xml:space="preserve"> 00006019 </t>
  </si>
  <si>
    <t>TUBO PVC, ROSCAVEL, 1", AGUA FRIA PREDIAL</t>
  </si>
  <si>
    <t xml:space="preserve"> 00009866 </t>
  </si>
  <si>
    <t>JOELHO PVC, SOLDAVEL, 90 GRAUS, 32 MM, PARA AGUA FRIA PREDIAL</t>
  </si>
  <si>
    <t xml:space="preserve"> 00003536 </t>
  </si>
  <si>
    <t>TUBO PVC, SOLDAVEL, DN 32 MM, AGUA FRIA (NBR-5648)</t>
  </si>
  <si>
    <t xml:space="preserve"> 00009869 </t>
  </si>
  <si>
    <t>ADAPTADOR PVC SOLDAVEL, COM FLANGE E ANEL DE VEDACAO, 32 MM X 1", PARA CAIXA D'AGUA</t>
  </si>
  <si>
    <t xml:space="preserve"> 00000097 </t>
  </si>
  <si>
    <t>VALVULA DE RETENCAO DE BRONZE, PE COM CRIVOS, EXTREMIDADE COM ROSCA, DE 1 1/4", PARA FUNDO DE POCO</t>
  </si>
  <si>
    <t xml:space="preserve"> 00010233 </t>
  </si>
  <si>
    <t>UNIAO DE FERRO GALVANIZADO, COM ROSCA BSP, COM ASSENTO PLANO, DE 1"</t>
  </si>
  <si>
    <t xml:space="preserve"> 00009886 </t>
  </si>
  <si>
    <t>NIPLE DE FERRO GALVANIZADO, COM ROSCA BSP, DE 1"</t>
  </si>
  <si>
    <t xml:space="preserve"> 00004179 </t>
  </si>
  <si>
    <t>TE DE REDUCAO DE FERRO GALVANIZADO, COM ROSCA BSP, DE 1 1/4" X 3/4"</t>
  </si>
  <si>
    <t xml:space="preserve"> 00021116 </t>
  </si>
  <si>
    <t>TUBO ACO GALVANIZADO COM COSTURA, CLASSE LEVE, DN 32 MM ( 1 1/4"),  E = 2,65 MM,  *2,71* KG/M (NBR 5580)</t>
  </si>
  <si>
    <t xml:space="preserve"> 00021011 </t>
  </si>
  <si>
    <t>Equipamento</t>
  </si>
  <si>
    <t>Catavento com torre piramidal triangula de 10mts com bomba de 3" com 50cm de altura, válvulas de esferas emburrachadas, junço de poliuretano injetado e freio manual</t>
  </si>
  <si>
    <t>MONTADOR (TUBO AÇO/EQUIPAMENTOS) COM ENCARGOS COMPLEMENTARES</t>
  </si>
  <si>
    <t xml:space="preserve"> 88277 </t>
  </si>
  <si>
    <t>SERT - SERVIÇOS TÉCNICOS</t>
  </si>
  <si>
    <t>Guindaste koehring bantan es-488 telekruiser 16 ton ou equivalente</t>
  </si>
  <si>
    <t xml:space="preserve"> 2472 </t>
  </si>
  <si>
    <t>SUPORTE GUIA SIMPLES COM ROLDANA EM POLIPROPILENO PARA CHUMBAR, H = 20 CM</t>
  </si>
  <si>
    <t xml:space="preserve"> 00003384 </t>
  </si>
  <si>
    <t>Poste circular de concreto  7/200  para iluminação pública</t>
  </si>
  <si>
    <t xml:space="preserve"> 8498 </t>
  </si>
  <si>
    <t>Haste âncora 16 x 2400mm</t>
  </si>
  <si>
    <t xml:space="preserve"> 1092 </t>
  </si>
  <si>
    <t>CABO DE COBRE, FLEXIVEL, CLASSE 4 OU 5, ISOLACAO EM PVC/A, ANTICHAMA BWF-B, COBERTURA PVC-ST1, ANTICHAMA BWF-B, 1 CONDUTOR, 0,6/1 KV, SECAO NOMINAL 6 MM2</t>
  </si>
  <si>
    <t xml:space="preserve"> 00000994 </t>
  </si>
  <si>
    <t>CABO DE COBRE NU 10 MM2 MEIO-DURO</t>
  </si>
  <si>
    <t xml:space="preserve"> 00000862 </t>
  </si>
  <si>
    <t>FITA ISOLANTE ADESIVA ANTICHAMA, USO ATE 750 V, EM ROLO DE 19 MM X 20 M</t>
  </si>
  <si>
    <t xml:space="preserve"> 00020111 </t>
  </si>
  <si>
    <t>kg</t>
  </si>
  <si>
    <t>Cabo de aço 6,4 mm media resistencia</t>
  </si>
  <si>
    <t xml:space="preserve"> 391 </t>
  </si>
  <si>
    <t>AUXILIAR DE TOPÓGRAFO COM ENCARGOS COMPLEMENTARES</t>
  </si>
  <si>
    <t xml:space="preserve"> 88253 </t>
  </si>
  <si>
    <t>AUXILIAR DE ELETRICISTA COM ENCARGOS COMPLEMENTARES</t>
  </si>
  <si>
    <t xml:space="preserve"> 88247 </t>
  </si>
  <si>
    <t>ELETRICISTA COM ENCARGOS COMPLEMENTARES</t>
  </si>
  <si>
    <t xml:space="preserve"> 88264 </t>
  </si>
  <si>
    <t>TOPOGRAFO COM ENCARGOS COMPLEMENTARES</t>
  </si>
  <si>
    <t xml:space="preserve"> 90781 </t>
  </si>
  <si>
    <t>SERP - SERVIÇOS PRELIMINARES</t>
  </si>
  <si>
    <t>PINTURA A OLEO, 1 DEMAO</t>
  </si>
  <si>
    <t xml:space="preserve"> 79463 </t>
  </si>
  <si>
    <t>PISO - PISOS</t>
  </si>
  <si>
    <t>EXECUÇÃO DE PASSEIO (CALÇADA) OU PISO DE CONCRETO COM CONCRETO MOLDADO IN LOCO, USINADO, ACABAMENTO CONVENCIONAL, ESPESSURA 6 CM, ARMADO. AF_07/2016</t>
  </si>
  <si>
    <t xml:space="preserve"> 94993 </t>
  </si>
  <si>
    <t>LAJE PRE-MOLD BETA 11 P/1KN/M2 VAOS 4,40M/INCL VIGOTAS TIJOLOS ARMADURA NEGATIVA CAPEAMENTO 3CM CONCRETO 20MPA ESCORAMENTO MATERIAL E MAO  DE OBRA.</t>
  </si>
  <si>
    <t xml:space="preserve"> 74141/001 </t>
  </si>
  <si>
    <t>(COMPOSIÇÃO REPRESENTATIVA) DO SERVIÇO DE CONTRAPISO EM ARGAMASSA TRAÇO 1:4 (CIM E AREIA), EM BETONEIRA 400 L, ESPESSURA 4 CM ÁREAS SECAS E AREAS MOLHADAS SOBRE LAJE E 3 CM ÁREAS MOLHADAS SOBRE IMPERMEABILIZAÇÃO, PARA EDIFICAÇÃO HABITACIONAL UNIFAMILIAR(CASA) E EDIFICAÇÃO PÚBLICA PADRÃO. AF_11/2014</t>
  </si>
  <si>
    <t xml:space="preserve"> 94439 </t>
  </si>
  <si>
    <t>Disjuntor monopolar 60 A, padrão NEMA ( linha preta ), corrente de interrupção 5KA, ref.: Eletromar ou similar</t>
  </si>
  <si>
    <t xml:space="preserve"> 3612 </t>
  </si>
  <si>
    <t>Fio de cobre nu tipo cordoalha para aterramento - 10mm2</t>
  </si>
  <si>
    <t xml:space="preserve"> 965 </t>
  </si>
  <si>
    <t>!EM PROCESSO DE DESATIVACAO! HASTE DE ATERRAMENTO EM ACO COM 3,00 M DE COMPRIMENTO E DN = 5/8", REVESTIDA COM BAIXA CAMADA DE COBRE, COM CONECTOR TIPO GRAMPO</t>
  </si>
  <si>
    <t xml:space="preserve"> 00003380 </t>
  </si>
  <si>
    <t>CAIXA DE PASSAGEM METALICA, DE SOBREPOR, COM TAMPA APARAFUSADA, DIMENSOES 15 X 15 X *10* CM</t>
  </si>
  <si>
    <t xml:space="preserve"> 00020254 </t>
  </si>
  <si>
    <t>BUCHA EM ALUMINIO, COM ROSCA, DE 1/2", PARA ELETRODUTO</t>
  </si>
  <si>
    <t xml:space="preserve"> 00039174 </t>
  </si>
  <si>
    <t>LUVA EM PVC RIGIDO ROSCAVEL, DE 1", PARA ELETRODUTO</t>
  </si>
  <si>
    <t xml:space="preserve"> 00001892 </t>
  </si>
  <si>
    <t>CURVA 135 GRAUS, DE PVC RIGIDO ROSCAVEL, DE 1", PARA ELETRODUTO</t>
  </si>
  <si>
    <t xml:space="preserve"> 00001880 </t>
  </si>
  <si>
    <t>ELETRODUTO DE PVC RIGIDO ROSCAVEL DE 1/2 ", SEM LUVA</t>
  </si>
  <si>
    <t xml:space="preserve"> 00002673 </t>
  </si>
  <si>
    <t>ELETRODUTO DE PVC RIGIDO ROSCAVEL DE 1 ", SEM LUVA</t>
  </si>
  <si>
    <t xml:space="preserve"> 00002685 </t>
  </si>
  <si>
    <t>ISOLADOR DE PORCELANA, TIPO ROLDANA, DIMENSOES DE *72* X *72* MM, PARA USO EM BAIXA TENSAO</t>
  </si>
  <si>
    <t xml:space="preserve"> 00003398 </t>
  </si>
  <si>
    <t>ARMACAO VERTICAL COM HASTE E CONTRA-PINO, EM CHAPA DE ACO GALVANIZADO 3/16", COM 1 ESTRIBO, SEM ISOLADOR</t>
  </si>
  <si>
    <t xml:space="preserve"> 00001094 </t>
  </si>
  <si>
    <t>ARMACAO VERTICAL COM HASTE E CONTRA-PINO, EM CHAPA DE ACO GALVANIZADO 3/16", COM 2 ESTRIBOS, E 2 ISOLADORES</t>
  </si>
  <si>
    <t xml:space="preserve"> 00001095 </t>
  </si>
  <si>
    <t>Equipamento para Aquisição Permanente</t>
  </si>
  <si>
    <t>Bomba Submersa até 3,50 Cv mono ou trifásica</t>
  </si>
  <si>
    <t xml:space="preserve"> SS004 </t>
  </si>
  <si>
    <t>Quadro de Comando para Bomba Submersa Monofásica, 220 V, 1,5 CV, com relê falta de fase e aterramento.</t>
  </si>
  <si>
    <t xml:space="preserve"> 00000039-COTAÇÃO POÇO </t>
  </si>
  <si>
    <t>CABO FLEXIVEL PVC 750 V, 2 CONDUTORES DE 6,0 MM2</t>
  </si>
  <si>
    <t xml:space="preserve"> 00034609 </t>
  </si>
  <si>
    <t>CABO FLEXIVEL PVC 750 V, 3 CONDUTORES DE 4,0 MM2</t>
  </si>
  <si>
    <t xml:space="preserve"> 00034621 </t>
  </si>
  <si>
    <t>CABO FLEXIVEL PVC 750 V, 2 CONDUTORES DE 1,5 MM2</t>
  </si>
  <si>
    <t xml:space="preserve"> 00034602 </t>
  </si>
  <si>
    <t>Luva Edutora PVC 1.1/2"</t>
  </si>
  <si>
    <t>PÇ</t>
  </si>
  <si>
    <t>Tubo PVC Edutor 40 mm (1.1/2")</t>
  </si>
  <si>
    <t>Toco de tubo pvc irriga lf pn 40 50 mm  x 1,5 m</t>
  </si>
  <si>
    <t>Curva 45º pvc PTA/BSA soldavel d= 50mm, linha Irriga-LF, Tigre ou similar</t>
  </si>
  <si>
    <t xml:space="preserve"> 9514 </t>
  </si>
  <si>
    <t>Toco de tubo pvc irriga lf pn 40 50 mm  x 0,5 m</t>
  </si>
  <si>
    <t xml:space="preserve"> 00000008-POÇO </t>
  </si>
  <si>
    <t>Adaptador pvc irriga lf bs x rm longo, 50 x 1.1/2"</t>
  </si>
  <si>
    <t>UNIAO DE FERRO GALVANIZADO, COM ROSCA BSP, COM ASSENTO PLANO, DE 1 1/2"</t>
  </si>
  <si>
    <t xml:space="preserve"> 00009884 </t>
  </si>
  <si>
    <t>BUCHA DE REDUCAO DE FERRO GALVANIZADO, COM ROSCA BSP, DE 1 1/2" X 1 1/4"</t>
  </si>
  <si>
    <t xml:space="preserve"> 00000790 </t>
  </si>
  <si>
    <t>MANOMETRO COM CAIXA EM ACO PINTADO, ESCALA *10* KGF/CM2 (*10* BAR), DIAMETRO NOMINAL DE *63* MM, CONEXAO DE 1/4"</t>
  </si>
  <si>
    <t xml:space="preserve"> 00012899 </t>
  </si>
  <si>
    <t>BUCHA DE REDUCAO DE FERRO GALVANIZADO, COM ROSCA BSP, DE 1/2" X 1/4"</t>
  </si>
  <si>
    <t xml:space="preserve"> 00000770 </t>
  </si>
  <si>
    <t>BUCHA DE REDUCAO DE FERRO GALVANIZADO, COM ROSCA BSP, DE 3/4" X 1/2"</t>
  </si>
  <si>
    <t xml:space="preserve"> 00000779 </t>
  </si>
  <si>
    <t>REGISTRO GAVETA BRUTO EM LATAO FORJADO, BITOLA 1 1/4 " (REF 1509)</t>
  </si>
  <si>
    <t xml:space="preserve"> 00006017 </t>
  </si>
  <si>
    <t>NIPLE DE FERRO GALVANIZADO, COM ROSCA BSP, DE 1 1/4"</t>
  </si>
  <si>
    <t xml:space="preserve"> 00004180 </t>
  </si>
  <si>
    <t>UNIAO DE FERRO GALVANIZADO, COM ROSCA BSP, COM ASSENTO PLANO, DE 1 1/4"</t>
  </si>
  <si>
    <t xml:space="preserve"> 00009888 </t>
  </si>
  <si>
    <t>CURVA 90 GRAUS DE FERRO GALVANIZADO, COM ROSCA BSP MACHO, DE 1 1/4"</t>
  </si>
  <si>
    <t xml:space="preserve"> 00001796 </t>
  </si>
  <si>
    <t>ABRACADEIRA EM ACO PARA AMARRACAO DE ELETRODUTOS, TIPO D, COM 4" E PARAFUSO DE FIXACAO</t>
  </si>
  <si>
    <t xml:space="preserve"> 00000399 </t>
  </si>
  <si>
    <t>CJ</t>
  </si>
  <si>
    <t>Eletrodo nível aço inox pêndulo (3 unidades)</t>
  </si>
  <si>
    <t>LUVA DE REDUCAO DE FERRO GALVANIZADO, COM ROSCA BSP, DE 1 1/2" X 1 1/4"</t>
  </si>
  <si>
    <t xml:space="preserve"> 00003936 </t>
  </si>
  <si>
    <t>LOCACAO DE TALHA MANUAL DE CORRENTE, CAPACIDADE DE 2 T COM ELEVACAO DE 3 M</t>
  </si>
  <si>
    <t xml:space="preserve"> 00010811 </t>
  </si>
  <si>
    <t>FITA VEDA ROSCA EM ROLOS DE 18 MM X 10 M (L X C)</t>
  </si>
  <si>
    <t xml:space="preserve"> 00003146 </t>
  </si>
  <si>
    <t>Caminhão Carroceria de madeira 9 t - fonte:DNIT</t>
  </si>
  <si>
    <t xml:space="preserve"> 10434 </t>
  </si>
  <si>
    <t>OLEO DIESEL COMBUSTIVEL COMUM</t>
  </si>
  <si>
    <t xml:space="preserve"> 00004221 </t>
  </si>
  <si>
    <t>MOTORISTA DE CAMINHÃO COM ENCARGOS COMPLEMENTARES</t>
  </si>
  <si>
    <t xml:space="preserve"> 88282 </t>
  </si>
  <si>
    <t>Serviços</t>
  </si>
  <si>
    <t>Tampa de poço galvanizada em 6"</t>
  </si>
  <si>
    <t xml:space="preserve"> 5128 </t>
  </si>
  <si>
    <t>MONTAGEM E DESMONTAGEM DE FÔRMA DE LAJE MACIÇA, PÉ-DIREITO SIMPLES, EM CHAPA DE MADEIRA COMPENSADA RESINADA, 8 UTILIZAÇÕES. AF_09/2020</t>
  </si>
  <si>
    <t xml:space="preserve"> 92522 </t>
  </si>
  <si>
    <t>Mão de Obra</t>
  </si>
  <si>
    <t>SERVENTE DE OBRAS</t>
  </si>
  <si>
    <t xml:space="preserve"> 00006111 </t>
  </si>
  <si>
    <t>PEDREIRO</t>
  </si>
  <si>
    <t xml:space="preserve"> 00004750 </t>
  </si>
  <si>
    <t>ADITIVO PLASTIFICANTE RETARDADOR DE PEGA E REDUTOR DE AGUA PARA CONCRETO, LIQUIDO E ISENTO DE CLORETOS</t>
  </si>
  <si>
    <t xml:space="preserve"> 00000132 </t>
  </si>
  <si>
    <t>Cimento cp - 320 (50 kg)</t>
  </si>
  <si>
    <t xml:space="preserve"> 613 </t>
  </si>
  <si>
    <t>Provisórios</t>
  </si>
  <si>
    <t>Encargos Complementares - Pedreiro</t>
  </si>
  <si>
    <t xml:space="preserve"> 10550 </t>
  </si>
  <si>
    <t>Encargos Complementares - Servente</t>
  </si>
  <si>
    <t xml:space="preserve"> 10549 </t>
  </si>
  <si>
    <t>IMPE - IMPERMEABILIZAÇÕES E PROTEÇÕES DIVERSAS</t>
  </si>
  <si>
    <t>Análise bacteriológica de água</t>
  </si>
  <si>
    <t xml:space="preserve"> 5021 </t>
  </si>
  <si>
    <t>Conversão InfoWOrca</t>
  </si>
  <si>
    <t>Análise físico-química de água</t>
  </si>
  <si>
    <t xml:space="preserve"> 5022 </t>
  </si>
  <si>
    <t>Hipoclorito de sódio</t>
  </si>
  <si>
    <t xml:space="preserve"> 00000001-POÇO </t>
  </si>
  <si>
    <t>Compressor 250 pcm (atlas copco - xa-120dd - 94,0 hp ou equivalente) Compressor 250 pcm (atlas copco - xa-120dd - 94,0 hp)</t>
  </si>
  <si>
    <t xml:space="preserve"> 2463 </t>
  </si>
  <si>
    <t>OPERADOR DE COMPRESSOR OU COMPRESSORISTA COM ENCARGOS COMPLEMENTARES</t>
  </si>
  <si>
    <t xml:space="preserve"> 88292 </t>
  </si>
  <si>
    <t>Ensaio de vazão com compressor 250psi - 750cfm</t>
  </si>
  <si>
    <t xml:space="preserve"> 5035 </t>
  </si>
  <si>
    <t>LOCACAO DE PERFURATRIZ PNEUMATICA DE PESO MEDIO, * 18 * KG, PARA ROCHA</t>
  </si>
  <si>
    <t xml:space="preserve"> 00004778 </t>
  </si>
  <si>
    <t>TUBO PVC DE REVESTIMENTO GEOMECANICO NERVURADO STANDARD, DN = 154 MM, COMPRIMENTO = 2 M</t>
  </si>
  <si>
    <t xml:space="preserve"> 00009854 </t>
  </si>
  <si>
    <t>OPERADOR DE MÁQUINAS E EQUIPAMENTOS COM ENCARGOS COMPLEMENTARES</t>
  </si>
  <si>
    <t xml:space="preserve"> 88297 </t>
  </si>
  <si>
    <t>ENCARREGADO GERAL COM ENCARGOS COMPLEMENTARES</t>
  </si>
  <si>
    <t xml:space="preserve"> 90776 </t>
  </si>
  <si>
    <t>Perfuração rocha calcária - calcário / camadas alteradas dn 6" (poço 150m)</t>
  </si>
  <si>
    <t xml:space="preserve"> 5055 </t>
  </si>
  <si>
    <t>Perfuração rocha calcária - calcário / camadas alteradas dn 8" (poço 150m)</t>
  </si>
  <si>
    <t xml:space="preserve"> 5056 </t>
  </si>
  <si>
    <t>CHP</t>
  </si>
  <si>
    <t>CHOR - CUSTOS HORÁRIOS DE MÁQUINAS E EQUIPAMENTOS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</si>
  <si>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</si>
  <si>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5824 </t>
  </si>
  <si>
    <t>Veículo tipo sedan ou pick-up capacidade 0,6 ton</t>
  </si>
  <si>
    <t xml:space="preserve"> 5896 </t>
  </si>
  <si>
    <t>GASOLINA COMUM</t>
  </si>
  <si>
    <t xml:space="preserve"> 00004222 </t>
  </si>
  <si>
    <t>ENGENHEIRO CIVIL DE OBRA PLENO COM ENCARGOS COMPLEMENTARES</t>
  </si>
  <si>
    <t xml:space="preserve"> 90778 </t>
  </si>
  <si>
    <t>Taxas</t>
  </si>
  <si>
    <t>Reconhecimento de firma em cartório</t>
  </si>
  <si>
    <t xml:space="preserve"> 000010-ABA </t>
  </si>
  <si>
    <t>Registro em cartório</t>
  </si>
  <si>
    <t xml:space="preserve"> SS002 </t>
  </si>
  <si>
    <t>Veículo leve - pick up (97kw)</t>
  </si>
  <si>
    <t xml:space="preserve"> 2789 </t>
  </si>
  <si>
    <t>AUXILIAR TÉCNICO DE ENGENHARIA COM ENCARGOS COMPLEMENTARES</t>
  </si>
  <si>
    <t xml:space="preserve"> 88255 </t>
  </si>
  <si>
    <t>SARRAFO NAO APARELHADO *2,5 X 7* CM, EM MACARANDUBA, ANGELIM OU EQUIVALENTE DA REGIAO -  BRUTA</t>
  </si>
  <si>
    <t xml:space="preserve"> 00004417 </t>
  </si>
  <si>
    <t>PREGO DE ACO POLIDO COM CABECA 18 X 30 (2 3/4 X 10)</t>
  </si>
  <si>
    <t xml:space="preserve"> 00005075 </t>
  </si>
  <si>
    <t>PLACA DE OBRA (PARA CONSTRUCAO CIVIL) EM CHAPA GALVANIZADA *N. 22*, ADESIVADA, DE *2,0 X 1,125* M</t>
  </si>
  <si>
    <t xml:space="preserve"> 00004813 </t>
  </si>
  <si>
    <t>PONTALETE *7,5 X 7,5* CM EM PINUS, MISTA OU EQUIVALENTE DA REGIAO - BRUTA</t>
  </si>
  <si>
    <t xml:space="preserve"> 00004491 </t>
  </si>
  <si>
    <t>CARPINTEIRO DE FORMAS COM ENCARGOS COMPLEMENTARES</t>
  </si>
  <si>
    <t xml:space="preserve"> 88262 </t>
  </si>
  <si>
    <t>CANT - CANTEIRO DE OBRAS</t>
  </si>
  <si>
    <t>COBOGO DE CONCRETO (ELEMENTO VAZADO), 7X50X50CM, ASSENTADO COM ARGAMASSA TRACO 1:4 (CIMENTO E AREIA)</t>
  </si>
  <si>
    <t xml:space="preserve"> 73937/001 </t>
  </si>
  <si>
    <t>Tampa de poço galvanizada em 8"</t>
  </si>
  <si>
    <t xml:space="preserve"> 5129 </t>
  </si>
  <si>
    <t>PEDRA BRITADA GRADUADA, CLASSIFICADA (POSTO PEDREIRA/FORNECEDOR, SEM FRETE)</t>
  </si>
  <si>
    <t xml:space="preserve"> 00004729 </t>
  </si>
  <si>
    <t>Centralizador em 6"</t>
  </si>
  <si>
    <t xml:space="preserve"> 5024 </t>
  </si>
  <si>
    <t>Revestimento filtro pvc geomecânico reforçado dn 150mm</t>
  </si>
  <si>
    <t xml:space="preserve"> 5091 </t>
  </si>
  <si>
    <t>TUBO PVC DE REVESTIMENTO GEOMECANICO NERVURADO REFORCADO, DN = 150 MM, COMPRIMENTO = 2 M</t>
  </si>
  <si>
    <t xml:space="preserve"> 00009850 </t>
  </si>
  <si>
    <t>TUBO PVC DE REVESTIMENTO GEOMECANICO NERVURADO REFORCADO, DN = 200 MM, COMPRIMENTO = 2 M</t>
  </si>
  <si>
    <t xml:space="preserve"> 00009853 </t>
  </si>
  <si>
    <t>Revestimento tubo liso aço preto astm em 14"</t>
  </si>
  <si>
    <t xml:space="preserve"> 12550 </t>
  </si>
  <si>
    <t>Perfuração de alargamento em rocha sedimentar em 12.1/4" - até 250 m</t>
  </si>
  <si>
    <t xml:space="preserve"> 5045 </t>
  </si>
  <si>
    <t>Perfuração de alargamento em rocha sedimentar em 17"</t>
  </si>
  <si>
    <t xml:space="preserve"> 5047 </t>
  </si>
  <si>
    <t>Bomba Submersa com Motor e bomba em INOX, Vazão de 1,5m3/h, AMT 125 mca,  1,5 CV, Monofásica, 220 V, 17 Estágios, DS = 1.1/2" .</t>
  </si>
  <si>
    <t xml:space="preserve"> 00000040-COTAÇÃO POÇO </t>
  </si>
  <si>
    <t>Luva pvc rigido roscavel  d=1 1/2"</t>
  </si>
  <si>
    <t xml:space="preserve"> 1433 </t>
  </si>
  <si>
    <t>Eletrodo de Nível Pendulo</t>
  </si>
  <si>
    <t xml:space="preserve"> 13819 </t>
  </si>
  <si>
    <t>Ensaio de vazão com compressor 150psi - 600cfm</t>
  </si>
  <si>
    <t xml:space="preserve"> 5034 </t>
  </si>
  <si>
    <t>Perfuração em rocha cristalina - rocha cristalina alterada / compacta dn 6" (poço até 120m)</t>
  </si>
  <si>
    <t xml:space="preserve"> 5048 </t>
  </si>
  <si>
    <t>Perfuração em rocha cristalina - rocha cristalina alterada / compacta dn 8" (poço até 150m)</t>
  </si>
  <si>
    <t xml:space="preserve"> 5049 </t>
  </si>
  <si>
    <t>Planilha Orçamentária Analítica</t>
  </si>
  <si>
    <t>TOTAL =&gt;</t>
  </si>
  <si>
    <t>MINISTÉRIO DA INTEGRAÇÃO NACIONAL</t>
  </si>
  <si>
    <t>COMPANHIA DE DESENVOLVIMENTO DOS VALES DO SÃO FRANCISCO E DO PARNAÍBA</t>
  </si>
  <si>
    <t>6ª SUPERINTENDÊNCIA REGIONAL</t>
  </si>
  <si>
    <t xml:space="preserve">DETALHAMENTO DO BDI </t>
  </si>
  <si>
    <t>DOS SERVIÇOS</t>
  </si>
  <si>
    <t>ITEM</t>
  </si>
  <si>
    <t>DESCRIÇÕES DOS ITENS</t>
  </si>
  <si>
    <t>%</t>
  </si>
  <si>
    <t>ADMINISTRAÇÃO CENTRAL ( AC )</t>
  </si>
  <si>
    <t>1.1</t>
  </si>
  <si>
    <t>ESCRITÓRIO CENTRAL</t>
  </si>
  <si>
    <t xml:space="preserve"> </t>
  </si>
  <si>
    <t>1.2</t>
  </si>
  <si>
    <t>VIAGENS</t>
  </si>
  <si>
    <t>1.3</t>
  </si>
  <si>
    <t>OUTROS</t>
  </si>
  <si>
    <t>TRIBUTOS ( I )</t>
  </si>
  <si>
    <t>2.1</t>
  </si>
  <si>
    <t>ISS</t>
  </si>
  <si>
    <t>2.2</t>
  </si>
  <si>
    <t>PIS</t>
  </si>
  <si>
    <t>2.3</t>
  </si>
  <si>
    <t>Cofins</t>
  </si>
  <si>
    <t>2.4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</si>
  <si>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</si>
  <si>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</si>
  <si>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</si>
  <si>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</si>
  <si>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</si>
  <si>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</si>
  <si>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</si>
  <si>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</si>
  <si>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</si>
  <si>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NOME DA CONCORRENTE:</t>
  </si>
  <si>
    <t>EDITAL:</t>
  </si>
  <si>
    <t>FOLHA:</t>
  </si>
  <si>
    <t>DETALHAMENTO DOS ENCARGOS SOCIAIS (%)</t>
  </si>
  <si>
    <t>VIGÊNCIA A PARTIR DE 10/2020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</si>
  <si>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</si>
  <si>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</si>
  <si>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</si>
  <si>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</si>
  <si>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</si>
  <si>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</si>
  <si>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</si>
  <si>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</si>
  <si>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</si>
  <si>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</si>
  <si>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</si>
  <si>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</si>
  <si>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</si>
  <si>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</si>
  <si>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</si>
  <si>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</si>
  <si>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</si>
  <si>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</si>
  <si>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</si>
  <si>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</si>
  <si>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</si>
  <si>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</si>
  <si>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</si>
  <si>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</si>
  <si>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</si>
  <si>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</si>
  <si>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</si>
  <si>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</si>
  <si>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</si>
  <si>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</si>
  <si>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</si>
  <si>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</si>
  <si>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</si>
  <si>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</si>
  <si>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</si>
  <si>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</si>
  <si>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</si>
  <si>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</si>
  <si>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</si>
  <si>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</si>
  <si>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</si>
  <si>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</si>
  <si>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</si>
  <si>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</si>
  <si>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</si>
  <si>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</si>
  <si>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</si>
  <si>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</si>
  <si>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</si>
  <si>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</si>
  <si>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</si>
  <si>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</si>
  <si>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</si>
  <si>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</si>
  <si>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</si>
  <si>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</si>
  <si>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</si>
  <si>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</si>
  <si>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</si>
  <si>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</si>
  <si>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</si>
  <si>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</si>
  <si>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</si>
  <si>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</si>
  <si>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</si>
  <si>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</si>
  <si>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</si>
  <si>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Acórdão nº 2622/2013 - TCU /Plenário
BDI (%) = (((1+(AC+R+S+G))x(1+DF)x(1+L)/(1-I))-1)*100
ISS municipal: 100% de 5,00% (maior valor do ISS dos municípios)
Obs: Utilizar ISS real do município: Lei complementar nº 029/2004</t>
  </si>
  <si>
    <t>EXECUÇÃO DOS SERVIÇOS COMUNS DE ENGENHARIA RELATIVOS A PERFURAÇÃO, MONTAGEM E INSTALAÇÃO DE POÇOS TUBULARES EM ROCHAS DO TIPO CRISTALINO, CALCARIA E SEDIMENTAR, LOCALIZADOS EM MUNICÍPIOS DIVERSOS NA ÁREA DE ATUAÇÃO DA 6ª SUPERINTENDÊNCIA REGIONAL DA CODEVASF, NO ESTADO DA BAHIA</t>
  </si>
  <si>
    <t>VALOR TOTAL =&gt;</t>
  </si>
  <si>
    <t>Objeto: Execução dos serviços comuns de engenharia relativos a perfuração, montagem e instalação de poços tubulares em áreas de rochas do tipo cristalino, calcária e sedimentar, localizados em municípios diversos na área de atuação da 6ª Superintendência Regional da Codevasf, no estado do Bahia.</t>
  </si>
  <si>
    <t>SINAPI - 08/2021 - Bahia
ORSE - 07/2021 - Sergipe
COTAÇÃO</t>
  </si>
  <si>
    <t>SINAPI - 08/2021 - Bahia
ORSE - 07/2021 - Sergipe COTAÇÃO</t>
  </si>
  <si>
    <t>01</t>
  </si>
  <si>
    <t>02</t>
  </si>
  <si>
    <t>03</t>
  </si>
  <si>
    <t>SINAPI - 08/2021 - Bahia
ORSE - 07/2021 - Sergipe
Cotação</t>
  </si>
  <si>
    <t>TOTAL</t>
  </si>
  <si>
    <t>04</t>
  </si>
  <si>
    <t>PERF. E INSTAL. DE POÇO EM ROCHA CRISTALINO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</si>
</sst>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&quot;R$ &quot;#,##0.00"/>
    <numFmt numFmtId="166" formatCode="&quot;BDI = &quot;0.00%"/>
    <numFmt numFmtId="167" formatCode="_(&quot;R$ &quot;* #,##0.00_);_(&quot;R$ &quot;* \(#,##0.00\);_(&quot;R$ &quot;* &quot;-&quot;??_);_(@_)"/>
    <numFmt numFmtId="168" formatCode="#,"/>
    <numFmt numFmtId="169" formatCode="#,##0.00\ ;&quot; (&quot;#,##0.00\);&quot; -&quot;#\ ;@\ "/>
    <numFmt numFmtId="170" formatCode="_-* #,##0_-;\-* #,##0_-;_-* &quot;-&quot;??_-;_-@_-"/>
  </numFmts>
  <fonts count="7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11"/>
      <color rgb="FFFF0000"/>
      <name val="Arial"/>
      <family val="1"/>
    </font>
  </fonts>
  <fills count="8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2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CCCCCC"/>
      </right>
      <top style="medium">
        <color indexed="64"/>
      </top>
      <bottom style="medium">
        <color indexed="64"/>
      </bottom>
      <diagonal/>
    </border>
  </borders>
  <cellStyleXfs count="279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43" fillId="0" borderId="0"/>
    <xf numFmtId="0" fontId="43" fillId="0" borderId="0"/>
    <xf numFmtId="0" fontId="1" fillId="35" borderId="0" applyNumberFormat="0" applyBorder="0" applyAlignment="0" applyProtection="0"/>
    <xf numFmtId="0" fontId="47" fillId="60" borderId="0" applyNumberFormat="0" applyBorder="0" applyAlignment="0" applyProtection="0"/>
    <xf numFmtId="0" fontId="1" fillId="39" borderId="0" applyNumberFormat="0" applyBorder="0" applyAlignment="0" applyProtection="0"/>
    <xf numFmtId="0" fontId="47" fillId="61" borderId="0" applyNumberFormat="0" applyBorder="0" applyAlignment="0" applyProtection="0"/>
    <xf numFmtId="0" fontId="1" fillId="43" borderId="0" applyNumberFormat="0" applyBorder="0" applyAlignment="0" applyProtection="0"/>
    <xf numFmtId="0" fontId="47" fillId="62" borderId="0" applyNumberFormat="0" applyBorder="0" applyAlignment="0" applyProtection="0"/>
    <xf numFmtId="0" fontId="1" fillId="47" borderId="0" applyNumberFormat="0" applyBorder="0" applyAlignment="0" applyProtection="0"/>
    <xf numFmtId="0" fontId="47" fillId="63" borderId="0" applyNumberFormat="0" applyBorder="0" applyAlignment="0" applyProtection="0"/>
    <xf numFmtId="0" fontId="1" fillId="51" borderId="0" applyNumberFormat="0" applyBorder="0" applyAlignment="0" applyProtection="0"/>
    <xf numFmtId="0" fontId="47" fillId="64" borderId="0" applyNumberFormat="0" applyBorder="0" applyAlignment="0" applyProtection="0"/>
    <xf numFmtId="0" fontId="1" fillId="55" borderId="0" applyNumberFormat="0" applyBorder="0" applyAlignment="0" applyProtection="0"/>
    <xf numFmtId="0" fontId="47" fillId="65" borderId="0" applyNumberFormat="0" applyBorder="0" applyAlignment="0" applyProtection="0"/>
    <xf numFmtId="0" fontId="1" fillId="36" borderId="0" applyNumberFormat="0" applyBorder="0" applyAlignment="0" applyProtection="0"/>
    <xf numFmtId="0" fontId="47" fillId="66" borderId="0" applyNumberFormat="0" applyBorder="0" applyAlignment="0" applyProtection="0"/>
    <xf numFmtId="0" fontId="1" fillId="40" borderId="0" applyNumberFormat="0" applyBorder="0" applyAlignment="0" applyProtection="0"/>
    <xf numFmtId="0" fontId="47" fillId="67" borderId="0" applyNumberFormat="0" applyBorder="0" applyAlignment="0" applyProtection="0"/>
    <xf numFmtId="0" fontId="1" fillId="44" borderId="0" applyNumberFormat="0" applyBorder="0" applyAlignment="0" applyProtection="0"/>
    <xf numFmtId="0" fontId="47" fillId="68" borderId="0" applyNumberFormat="0" applyBorder="0" applyAlignment="0" applyProtection="0"/>
    <xf numFmtId="0" fontId="1" fillId="48" borderId="0" applyNumberFormat="0" applyBorder="0" applyAlignment="0" applyProtection="0"/>
    <xf numFmtId="0" fontId="47" fillId="63" borderId="0" applyNumberFormat="0" applyBorder="0" applyAlignment="0" applyProtection="0"/>
    <xf numFmtId="0" fontId="1" fillId="52" borderId="0" applyNumberFormat="0" applyBorder="0" applyAlignment="0" applyProtection="0"/>
    <xf numFmtId="0" fontId="47" fillId="66" borderId="0" applyNumberFormat="0" applyBorder="0" applyAlignment="0" applyProtection="0"/>
    <xf numFmtId="0" fontId="1" fillId="56" borderId="0" applyNumberFormat="0" applyBorder="0" applyAlignment="0" applyProtection="0"/>
    <xf numFmtId="0" fontId="47" fillId="69" borderId="0" applyNumberFormat="0" applyBorder="0" applyAlignment="0" applyProtection="0"/>
    <xf numFmtId="0" fontId="36" fillId="37" borderId="0" applyNumberFormat="0" applyBorder="0" applyAlignment="0" applyProtection="0"/>
    <xf numFmtId="0" fontId="48" fillId="70" borderId="0" applyNumberFormat="0" applyBorder="0" applyAlignment="0" applyProtection="0"/>
    <xf numFmtId="0" fontId="36" fillId="41" borderId="0" applyNumberFormat="0" applyBorder="0" applyAlignment="0" applyProtection="0"/>
    <xf numFmtId="0" fontId="48" fillId="67" borderId="0" applyNumberFormat="0" applyBorder="0" applyAlignment="0" applyProtection="0"/>
    <xf numFmtId="0" fontId="36" fillId="45" borderId="0" applyNumberFormat="0" applyBorder="0" applyAlignment="0" applyProtection="0"/>
    <xf numFmtId="0" fontId="48" fillId="68" borderId="0" applyNumberFormat="0" applyBorder="0" applyAlignment="0" applyProtection="0"/>
    <xf numFmtId="0" fontId="36" fillId="49" borderId="0" applyNumberFormat="0" applyBorder="0" applyAlignment="0" applyProtection="0"/>
    <xf numFmtId="0" fontId="48" fillId="71" borderId="0" applyNumberFormat="0" applyBorder="0" applyAlignment="0" applyProtection="0"/>
    <xf numFmtId="0" fontId="36" fillId="53" borderId="0" applyNumberFormat="0" applyBorder="0" applyAlignment="0" applyProtection="0"/>
    <xf numFmtId="0" fontId="48" fillId="72" borderId="0" applyNumberFormat="0" applyBorder="0" applyAlignment="0" applyProtection="0"/>
    <xf numFmtId="0" fontId="36" fillId="57" borderId="0" applyNumberFormat="0" applyBorder="0" applyAlignment="0" applyProtection="0"/>
    <xf numFmtId="0" fontId="48" fillId="73" borderId="0" applyNumberFormat="0" applyBorder="0" applyAlignment="0" applyProtection="0"/>
    <xf numFmtId="0" fontId="26" fillId="27" borderId="0" applyNumberFormat="0" applyBorder="0" applyAlignment="0" applyProtection="0"/>
    <xf numFmtId="0" fontId="49" fillId="62" borderId="0" applyNumberFormat="0" applyBorder="0" applyAlignment="0" applyProtection="0"/>
    <xf numFmtId="0" fontId="30" fillId="31" borderId="9" applyNumberFormat="0" applyAlignment="0" applyProtection="0"/>
    <xf numFmtId="0" fontId="50" fillId="74" borderId="55" applyNumberFormat="0" applyAlignment="0" applyProtection="0"/>
    <xf numFmtId="0" fontId="32" fillId="32" borderId="12" applyNumberFormat="0" applyAlignment="0" applyProtection="0"/>
    <xf numFmtId="0" fontId="51" fillId="75" borderId="56" applyNumberFormat="0" applyAlignment="0" applyProtection="0"/>
    <xf numFmtId="0" fontId="31" fillId="0" borderId="11" applyNumberFormat="0" applyFill="0" applyAlignment="0" applyProtection="0"/>
    <xf numFmtId="0" fontId="52" fillId="0" borderId="57" applyNumberFormat="0" applyFill="0" applyAlignment="0" applyProtection="0"/>
    <xf numFmtId="0" fontId="36" fillId="34" borderId="0" applyNumberFormat="0" applyBorder="0" applyAlignment="0" applyProtection="0"/>
    <xf numFmtId="0" fontId="48" fillId="76" borderId="0" applyNumberFormat="0" applyBorder="0" applyAlignment="0" applyProtection="0"/>
    <xf numFmtId="0" fontId="36" fillId="38" borderId="0" applyNumberFormat="0" applyBorder="0" applyAlignment="0" applyProtection="0"/>
    <xf numFmtId="0" fontId="48" fillId="77" borderId="0" applyNumberFormat="0" applyBorder="0" applyAlignment="0" applyProtection="0"/>
    <xf numFmtId="0" fontId="36" fillId="42" borderId="0" applyNumberFormat="0" applyBorder="0" applyAlignment="0" applyProtection="0"/>
    <xf numFmtId="0" fontId="48" fillId="78" borderId="0" applyNumberFormat="0" applyBorder="0" applyAlignment="0" applyProtection="0"/>
    <xf numFmtId="0" fontId="36" fillId="46" borderId="0" applyNumberFormat="0" applyBorder="0" applyAlignment="0" applyProtection="0"/>
    <xf numFmtId="0" fontId="48" fillId="71" borderId="0" applyNumberFormat="0" applyBorder="0" applyAlignment="0" applyProtection="0"/>
    <xf numFmtId="0" fontId="36" fillId="50" borderId="0" applyNumberFormat="0" applyBorder="0" applyAlignment="0" applyProtection="0"/>
    <xf numFmtId="0" fontId="48" fillId="72" borderId="0" applyNumberFormat="0" applyBorder="0" applyAlignment="0" applyProtection="0"/>
    <xf numFmtId="0" fontId="36" fillId="54" borderId="0" applyNumberFormat="0" applyBorder="0" applyAlignment="0" applyProtection="0"/>
    <xf numFmtId="0" fontId="48" fillId="79" borderId="0" applyNumberFormat="0" applyBorder="0" applyAlignment="0" applyProtection="0"/>
    <xf numFmtId="0" fontId="28" fillId="30" borderId="9" applyNumberFormat="0" applyAlignment="0" applyProtection="0"/>
    <xf numFmtId="0" fontId="53" fillId="65" borderId="55" applyNumberFormat="0" applyAlignment="0" applyProtection="0"/>
    <xf numFmtId="0" fontId="27" fillId="28" borderId="0" applyNumberFormat="0" applyBorder="0" applyAlignment="0" applyProtection="0"/>
    <xf numFmtId="0" fontId="54" fillId="61" borderId="0" applyNumberFormat="0" applyBorder="0" applyAlignment="0" applyProtection="0"/>
    <xf numFmtId="0" fontId="64" fillId="0" borderId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3" fillId="0" borderId="0" applyFont="0" applyFill="0" applyBorder="0" applyAlignment="0" applyProtection="0"/>
    <xf numFmtId="44" fontId="47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0" fontId="46" fillId="29" borderId="0" applyNumberFormat="0" applyBorder="0" applyAlignment="0" applyProtection="0"/>
    <xf numFmtId="0" fontId="55" fillId="80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39" fontId="6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" fillId="0" borderId="0"/>
    <xf numFmtId="0" fontId="43" fillId="0" borderId="0"/>
    <xf numFmtId="0" fontId="43" fillId="0" borderId="0"/>
    <xf numFmtId="0" fontId="1" fillId="0" borderId="0"/>
    <xf numFmtId="0" fontId="43" fillId="81" borderId="58" applyNumberFormat="0" applyFont="0" applyAlignment="0" applyProtection="0"/>
    <xf numFmtId="0" fontId="47" fillId="33" borderId="13" applyNumberFormat="0" applyFont="0" applyAlignment="0" applyProtection="0"/>
    <xf numFmtId="0" fontId="43" fillId="81" borderId="58" applyNumberFormat="0" applyFont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9" fillId="31" borderId="10" applyNumberFormat="0" applyAlignment="0" applyProtection="0"/>
    <xf numFmtId="0" fontId="56" fillId="74" borderId="59" applyNumberFormat="0" applyAlignment="0" applyProtection="0"/>
    <xf numFmtId="168" fontId="65" fillId="0" borderId="0">
      <protection locked="0"/>
    </xf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60" fillId="0" borderId="60" applyNumberFormat="0" applyFill="0" applyAlignment="0" applyProtection="0"/>
    <xf numFmtId="0" fontId="24" fillId="0" borderId="7" applyNumberFormat="0" applyFill="0" applyAlignment="0" applyProtection="0"/>
    <xf numFmtId="0" fontId="61" fillId="0" borderId="61" applyNumberFormat="0" applyFill="0" applyAlignment="0" applyProtection="0"/>
    <xf numFmtId="0" fontId="25" fillId="0" borderId="8" applyNumberFormat="0" applyFill="0" applyAlignment="0" applyProtection="0"/>
    <xf numFmtId="0" fontId="62" fillId="0" borderId="62" applyNumberFormat="0" applyFill="0" applyAlignment="0" applyProtection="0"/>
    <xf numFmtId="0" fontId="2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63" fillId="0" borderId="63" applyNumberFormat="0" applyFill="0" applyAlignment="0" applyProtection="0"/>
    <xf numFmtId="169" fontId="66" fillId="0" borderId="0" applyFill="0" applyBorder="0" applyAlignment="0" applyProtection="0"/>
    <xf numFmtId="43" fontId="47" fillId="0" borderId="0" applyFont="0" applyFill="0" applyBorder="0" applyAlignment="0" applyProtection="0"/>
    <xf numFmtId="169" fontId="66" fillId="0" borderId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69" fillId="0" borderId="0"/>
    <xf numFmtId="9" fontId="1" fillId="0" borderId="0" applyFont="0" applyFill="0" applyBorder="0" applyAlignment="0" applyProtection="0"/>
    <xf numFmtId="0" fontId="72" fillId="0" borderId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43" fillId="0" borderId="0"/>
    <xf numFmtId="0" fontId="53" fillId="65" borderId="55" applyNumberFormat="0" applyAlignment="0" applyProtection="0"/>
    <xf numFmtId="0" fontId="43" fillId="0" borderId="0"/>
    <xf numFmtId="0" fontId="63" fillId="0" borderId="63" applyNumberFormat="0" applyFill="0" applyAlignment="0" applyProtection="0"/>
    <xf numFmtId="0" fontId="56" fillId="74" borderId="59" applyNumberFormat="0" applyAlignment="0" applyProtection="0"/>
    <xf numFmtId="0" fontId="43" fillId="81" borderId="58" applyNumberFormat="0" applyFont="0" applyAlignment="0" applyProtection="0"/>
    <xf numFmtId="0" fontId="43" fillId="81" borderId="58" applyNumberFormat="0" applyFont="0" applyAlignment="0" applyProtection="0"/>
    <xf numFmtId="0" fontId="56" fillId="74" borderId="59" applyNumberFormat="0" applyAlignment="0" applyProtection="0"/>
    <xf numFmtId="0" fontId="50" fillId="74" borderId="55" applyNumberFormat="0" applyAlignment="0" applyProtection="0"/>
    <xf numFmtId="0" fontId="43" fillId="81" borderId="58" applyNumberFormat="0" applyFont="0" applyAlignment="0" applyProtection="0"/>
    <xf numFmtId="0" fontId="43" fillId="81" borderId="58" applyNumberFormat="0" applyFont="0" applyAlignment="0" applyProtection="0"/>
    <xf numFmtId="0" fontId="50" fillId="74" borderId="67" applyNumberFormat="0" applyAlignment="0" applyProtection="0"/>
    <xf numFmtId="0" fontId="53" fillId="65" borderId="55" applyNumberFormat="0" applyAlignment="0" applyProtection="0"/>
    <xf numFmtId="0" fontId="53" fillId="65" borderId="67" applyNumberFormat="0" applyAlignment="0" applyProtection="0"/>
    <xf numFmtId="44" fontId="47" fillId="0" borderId="0" applyFont="0" applyFill="0" applyBorder="0" applyAlignment="0" applyProtection="0"/>
    <xf numFmtId="0" fontId="53" fillId="65" borderId="55" applyNumberFormat="0" applyAlignment="0" applyProtection="0"/>
    <xf numFmtId="0" fontId="50" fillId="74" borderId="55" applyNumberFormat="0" applyAlignment="0" applyProtection="0"/>
    <xf numFmtId="0" fontId="50" fillId="74" borderId="55" applyNumberFormat="0" applyAlignment="0" applyProtection="0"/>
    <xf numFmtId="0" fontId="43" fillId="81" borderId="68" applyNumberFormat="0" applyFont="0" applyAlignment="0" applyProtection="0"/>
    <xf numFmtId="0" fontId="43" fillId="81" borderId="68" applyNumberFormat="0" applyFont="0" applyAlignment="0" applyProtection="0"/>
    <xf numFmtId="0" fontId="56" fillId="74" borderId="69" applyNumberFormat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56" fillId="74" borderId="59" applyNumberFormat="0" applyAlignment="0" applyProtection="0"/>
    <xf numFmtId="0" fontId="43" fillId="81" borderId="58" applyNumberFormat="0" applyFont="0" applyAlignment="0" applyProtection="0"/>
    <xf numFmtId="0" fontId="63" fillId="0" borderId="70" applyNumberFormat="0" applyFill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63" fillId="0" borderId="63" applyNumberFormat="0" applyFill="0" applyAlignment="0" applyProtection="0"/>
    <xf numFmtId="43" fontId="4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3" fillId="0" borderId="63" applyNumberFormat="0" applyFill="0" applyAlignment="0" applyProtection="0"/>
    <xf numFmtId="0" fontId="43" fillId="81" borderId="58" applyNumberFormat="0" applyFont="0" applyAlignment="0" applyProtection="0"/>
    <xf numFmtId="0" fontId="50" fillId="74" borderId="55" applyNumberFormat="0" applyAlignment="0" applyProtection="0"/>
    <xf numFmtId="0" fontId="53" fillId="65" borderId="55" applyNumberFormat="0" applyAlignment="0" applyProtection="0"/>
    <xf numFmtId="44" fontId="47" fillId="0" borderId="0" applyFont="0" applyFill="0" applyBorder="0" applyAlignment="0" applyProtection="0"/>
    <xf numFmtId="0" fontId="43" fillId="81" borderId="58" applyNumberFormat="0" applyFont="0" applyAlignment="0" applyProtection="0"/>
    <xf numFmtId="0" fontId="43" fillId="81" borderId="58" applyNumberFormat="0" applyFont="0" applyAlignment="0" applyProtection="0"/>
    <xf numFmtId="0" fontId="56" fillId="74" borderId="59" applyNumberFormat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63" fillId="0" borderId="63" applyNumberFormat="0" applyFill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3" fillId="65" borderId="55" applyNumberFormat="0" applyAlignment="0" applyProtection="0"/>
    <xf numFmtId="0" fontId="63" fillId="0" borderId="63" applyNumberFormat="0" applyFill="0" applyAlignment="0" applyProtection="0"/>
    <xf numFmtId="0" fontId="56" fillId="74" borderId="59" applyNumberFormat="0" applyAlignment="0" applyProtection="0"/>
    <xf numFmtId="0" fontId="43" fillId="81" borderId="58" applyNumberFormat="0" applyFont="0" applyAlignment="0" applyProtection="0"/>
    <xf numFmtId="0" fontId="43" fillId="81" borderId="58" applyNumberFormat="0" applyFont="0" applyAlignment="0" applyProtection="0"/>
    <xf numFmtId="0" fontId="56" fillId="74" borderId="59" applyNumberFormat="0" applyAlignment="0" applyProtection="0"/>
    <xf numFmtId="0" fontId="50" fillId="74" borderId="55" applyNumberFormat="0" applyAlignment="0" applyProtection="0"/>
    <xf numFmtId="0" fontId="43" fillId="81" borderId="58" applyNumberFormat="0" applyFont="0" applyAlignment="0" applyProtection="0"/>
    <xf numFmtId="0" fontId="43" fillId="81" borderId="58" applyNumberFormat="0" applyFont="0" applyAlignment="0" applyProtection="0"/>
    <xf numFmtId="0" fontId="50" fillId="74" borderId="55" applyNumberFormat="0" applyAlignment="0" applyProtection="0"/>
    <xf numFmtId="0" fontId="53" fillId="65" borderId="55" applyNumberFormat="0" applyAlignment="0" applyProtection="0"/>
    <xf numFmtId="0" fontId="53" fillId="65" borderId="55" applyNumberFormat="0" applyAlignment="0" applyProtection="0"/>
    <xf numFmtId="44" fontId="47" fillId="0" borderId="0" applyFont="0" applyFill="0" applyBorder="0" applyAlignment="0" applyProtection="0"/>
    <xf numFmtId="0" fontId="53" fillId="65" borderId="55" applyNumberFormat="0" applyAlignment="0" applyProtection="0"/>
    <xf numFmtId="0" fontId="50" fillId="74" borderId="55" applyNumberFormat="0" applyAlignment="0" applyProtection="0"/>
    <xf numFmtId="0" fontId="50" fillId="74" borderId="55" applyNumberFormat="0" applyAlignment="0" applyProtection="0"/>
    <xf numFmtId="0" fontId="43" fillId="81" borderId="58" applyNumberFormat="0" applyFont="0" applyAlignment="0" applyProtection="0"/>
    <xf numFmtId="0" fontId="43" fillId="81" borderId="58" applyNumberFormat="0" applyFont="0" applyAlignment="0" applyProtection="0"/>
    <xf numFmtId="0" fontId="56" fillId="74" borderId="59" applyNumberFormat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56" fillId="74" borderId="59" applyNumberFormat="0" applyAlignment="0" applyProtection="0"/>
    <xf numFmtId="0" fontId="43" fillId="81" borderId="58" applyNumberFormat="0" applyFont="0" applyAlignment="0" applyProtection="0"/>
    <xf numFmtId="0" fontId="63" fillId="0" borderId="63" applyNumberFormat="0" applyFill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63" fillId="0" borderId="63" applyNumberFormat="0" applyFill="0" applyAlignment="0" applyProtection="0"/>
    <xf numFmtId="43" fontId="4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3" fillId="0" borderId="63" applyNumberFormat="0" applyFill="0" applyAlignment="0" applyProtection="0"/>
    <xf numFmtId="0" fontId="43" fillId="81" borderId="58" applyNumberFormat="0" applyFont="0" applyAlignment="0" applyProtection="0"/>
    <xf numFmtId="44" fontId="22" fillId="0" borderId="0" applyFont="0" applyFill="0" applyBorder="0" applyAlignment="0" applyProtection="0"/>
  </cellStyleXfs>
  <cellXfs count="284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0" fillId="20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center" vertical="top" wrapText="1"/>
    </xf>
    <xf numFmtId="43" fontId="0" fillId="0" borderId="0" xfId="1" applyFont="1"/>
    <xf numFmtId="43" fontId="0" fillId="0" borderId="0" xfId="1" applyFont="1" applyAlignment="1">
      <alignment horizontal="center" vertical="center"/>
    </xf>
    <xf numFmtId="43" fontId="0" fillId="25" borderId="0" xfId="1" applyFont="1" applyFill="1" applyAlignment="1">
      <alignment horizontal="center" vertical="center"/>
    </xf>
    <xf numFmtId="43" fontId="11" fillId="25" borderId="3" xfId="1" applyFont="1" applyFill="1" applyBorder="1" applyAlignment="1">
      <alignment horizontal="center" vertical="center" wrapText="1"/>
    </xf>
    <xf numFmtId="43" fontId="0" fillId="26" borderId="0" xfId="1" applyFont="1" applyFill="1" applyAlignment="1">
      <alignment horizontal="center" vertical="center"/>
    </xf>
    <xf numFmtId="4" fontId="0" fillId="0" borderId="0" xfId="0" applyNumberFormat="1"/>
    <xf numFmtId="0" fontId="2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left" vertical="top" wrapText="1"/>
    </xf>
    <xf numFmtId="0" fontId="2" fillId="24" borderId="2" xfId="0" applyFont="1" applyFill="1" applyBorder="1" applyAlignment="1">
      <alignment horizontal="right" vertical="top" wrapText="1"/>
    </xf>
    <xf numFmtId="0" fontId="7" fillId="22" borderId="2" xfId="0" applyFont="1" applyFill="1" applyBorder="1" applyAlignment="1">
      <alignment vertical="center" wrapText="1"/>
    </xf>
    <xf numFmtId="4" fontId="7" fillId="22" borderId="2" xfId="0" applyNumberFormat="1" applyFont="1" applyFill="1" applyBorder="1" applyAlignment="1">
      <alignment horizontal="right" vertical="top" wrapText="1"/>
    </xf>
    <xf numFmtId="0" fontId="15" fillId="24" borderId="0" xfId="0" applyFont="1" applyFill="1" applyAlignment="1">
      <alignment horizontal="center" vertical="top" wrapText="1"/>
    </xf>
    <xf numFmtId="0" fontId="10" fillId="24" borderId="0" xfId="0" applyFont="1" applyFill="1" applyAlignment="1">
      <alignment horizontal="right" vertical="top" wrapText="1"/>
    </xf>
    <xf numFmtId="0" fontId="10" fillId="24" borderId="0" xfId="0" applyFont="1" applyFill="1" applyAlignment="1">
      <alignment horizontal="center" vertical="top" wrapText="1"/>
    </xf>
    <xf numFmtId="43" fontId="0" fillId="25" borderId="0" xfId="1" applyFont="1" applyFill="1"/>
    <xf numFmtId="0" fontId="11" fillId="23" borderId="1" xfId="0" applyFont="1" applyFill="1" applyBorder="1" applyAlignment="1">
      <alignment horizontal="left" vertical="top" wrapText="1"/>
    </xf>
    <xf numFmtId="4" fontId="10" fillId="24" borderId="0" xfId="0" applyNumberFormat="1" applyFont="1" applyFill="1" applyAlignment="1">
      <alignment horizontal="right" vertical="top" wrapText="1"/>
    </xf>
    <xf numFmtId="164" fontId="10" fillId="24" borderId="0" xfId="0" applyNumberFormat="1" applyFont="1" applyFill="1" applyAlignment="1">
      <alignment horizontal="right" vertical="top" wrapText="1"/>
    </xf>
    <xf numFmtId="4" fontId="15" fillId="24" borderId="0" xfId="0" applyNumberFormat="1" applyFont="1" applyFill="1" applyAlignment="1">
      <alignment horizontal="right" vertical="top" wrapText="1"/>
    </xf>
    <xf numFmtId="4" fontId="15" fillId="14" borderId="2" xfId="0" applyNumberFormat="1" applyFont="1" applyFill="1" applyBorder="1" applyAlignment="1">
      <alignment horizontal="right" vertical="top" wrapText="1"/>
    </xf>
    <xf numFmtId="164" fontId="15" fillId="14" borderId="2" xfId="0" applyNumberFormat="1" applyFont="1" applyFill="1" applyBorder="1" applyAlignment="1">
      <alignment horizontal="right" vertical="top" wrapText="1"/>
    </xf>
    <xf numFmtId="0" fontId="15" fillId="14" borderId="2" xfId="0" applyFont="1" applyFill="1" applyBorder="1" applyAlignment="1">
      <alignment horizontal="center" vertical="top" wrapText="1"/>
    </xf>
    <xf numFmtId="0" fontId="15" fillId="14" borderId="2" xfId="0" applyFont="1" applyFill="1" applyBorder="1" applyAlignment="1">
      <alignment horizontal="right" vertical="top" wrapText="1"/>
    </xf>
    <xf numFmtId="4" fontId="11" fillId="23" borderId="2" xfId="0" applyNumberFormat="1" applyFont="1" applyFill="1" applyBorder="1" applyAlignment="1">
      <alignment horizontal="right" vertical="top" wrapText="1"/>
    </xf>
    <xf numFmtId="164" fontId="11" fillId="23" borderId="2" xfId="0" applyNumberFormat="1" applyFont="1" applyFill="1" applyBorder="1" applyAlignment="1">
      <alignment horizontal="right" vertical="top" wrapText="1"/>
    </xf>
    <xf numFmtId="0" fontId="11" fillId="23" borderId="2" xfId="0" applyFont="1" applyFill="1" applyBorder="1" applyAlignment="1">
      <alignment horizontal="center" vertical="top" wrapText="1"/>
    </xf>
    <xf numFmtId="0" fontId="11" fillId="23" borderId="2" xfId="0" applyFont="1" applyFill="1" applyBorder="1" applyAlignment="1">
      <alignment horizontal="right" vertical="top" wrapText="1"/>
    </xf>
    <xf numFmtId="0" fontId="2" fillId="24" borderId="2" xfId="0" applyFont="1" applyFill="1" applyBorder="1" applyAlignment="1">
      <alignment horizontal="center" vertical="top" wrapText="1"/>
    </xf>
    <xf numFmtId="4" fontId="15" fillId="15" borderId="2" xfId="0" applyNumberFormat="1" applyFont="1" applyFill="1" applyBorder="1" applyAlignment="1">
      <alignment horizontal="right" vertical="top" wrapText="1"/>
    </xf>
    <xf numFmtId="164" fontId="15" fillId="15" borderId="2" xfId="0" applyNumberFormat="1" applyFont="1" applyFill="1" applyBorder="1" applyAlignment="1">
      <alignment horizontal="right" vertical="top" wrapText="1"/>
    </xf>
    <xf numFmtId="0" fontId="15" fillId="15" borderId="2" xfId="0" applyFont="1" applyFill="1" applyBorder="1" applyAlignment="1">
      <alignment horizontal="center" vertical="top" wrapText="1"/>
    </xf>
    <xf numFmtId="0" fontId="15" fillId="15" borderId="2" xfId="0" applyFont="1" applyFill="1" applyBorder="1" applyAlignment="1">
      <alignment horizontal="right" vertical="top" wrapText="1"/>
    </xf>
    <xf numFmtId="0" fontId="7" fillId="22" borderId="2" xfId="0" applyFont="1" applyFill="1" applyBorder="1" applyAlignment="1">
      <alignment horizontal="right" vertical="top" wrapText="1"/>
    </xf>
    <xf numFmtId="0" fontId="20" fillId="20" borderId="16" xfId="0" applyFont="1" applyFill="1" applyBorder="1" applyAlignment="1">
      <alignment horizontal="left" vertical="top" wrapText="1"/>
    </xf>
    <xf numFmtId="0" fontId="18" fillId="18" borderId="16" xfId="0" applyFont="1" applyFill="1" applyBorder="1" applyAlignment="1">
      <alignment horizontal="right" vertical="top" wrapText="1"/>
    </xf>
    <xf numFmtId="4" fontId="11" fillId="23" borderId="18" xfId="0" applyNumberFormat="1" applyFont="1" applyFill="1" applyBorder="1" applyAlignment="1">
      <alignment horizontal="right" vertical="top" wrapText="1"/>
    </xf>
    <xf numFmtId="4" fontId="11" fillId="23" borderId="0" xfId="0" applyNumberFormat="1" applyFont="1" applyFill="1" applyBorder="1" applyAlignment="1">
      <alignment horizontal="right" vertical="top" wrapText="1"/>
    </xf>
    <xf numFmtId="0" fontId="7" fillId="7" borderId="31" xfId="0" applyFont="1" applyFill="1" applyBorder="1" applyAlignment="1">
      <alignment horizontal="left" vertical="top" wrapText="1"/>
    </xf>
    <xf numFmtId="43" fontId="8" fillId="8" borderId="31" xfId="1" applyFont="1" applyFill="1" applyBorder="1" applyAlignment="1">
      <alignment horizontal="right" vertical="top" wrapText="1"/>
    </xf>
    <xf numFmtId="4" fontId="9" fillId="9" borderId="32" xfId="0" applyNumberFormat="1" applyFont="1" applyFill="1" applyBorder="1" applyAlignment="1">
      <alignment horizontal="right" vertical="top" wrapText="1"/>
    </xf>
    <xf numFmtId="0" fontId="7" fillId="7" borderId="30" xfId="0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horizontal="center" vertical="center" wrapText="1"/>
    </xf>
    <xf numFmtId="43" fontId="8" fillId="8" borderId="31" xfId="1" applyFont="1" applyFill="1" applyBorder="1" applyAlignment="1">
      <alignment horizontal="center" vertical="center" wrapText="1"/>
    </xf>
    <xf numFmtId="4" fontId="9" fillId="9" borderId="3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11" fillId="10" borderId="25" xfId="0" applyFont="1" applyFill="1" applyBorder="1" applyAlignment="1">
      <alignment horizontal="center" vertical="center" wrapText="1"/>
    </xf>
    <xf numFmtId="0" fontId="11" fillId="10" borderId="27" xfId="0" applyFont="1" applyFill="1" applyBorder="1" applyAlignment="1">
      <alignment horizontal="center" vertical="center" wrapText="1"/>
    </xf>
    <xf numFmtId="0" fontId="11" fillId="10" borderId="22" xfId="0" applyFont="1" applyFill="1" applyBorder="1" applyAlignment="1">
      <alignment horizontal="center" vertical="center" wrapText="1"/>
    </xf>
    <xf numFmtId="0" fontId="21" fillId="21" borderId="0" xfId="0" applyFont="1" applyFill="1" applyAlignment="1">
      <alignment horizontal="center" vertical="center" wrapText="1"/>
    </xf>
    <xf numFmtId="0" fontId="17" fillId="17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10" borderId="2" xfId="0" applyFont="1" applyFill="1" applyBorder="1" applyAlignment="1">
      <alignment horizontal="left" vertical="center" wrapText="1"/>
    </xf>
    <xf numFmtId="0" fontId="12" fillId="11" borderId="2" xfId="0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horizontal="left" vertical="center" wrapText="1"/>
    </xf>
    <xf numFmtId="0" fontId="11" fillId="10" borderId="19" xfId="0" applyFont="1" applyFill="1" applyBorder="1" applyAlignment="1">
      <alignment horizontal="left"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left" vertical="center" wrapText="1"/>
    </xf>
    <xf numFmtId="0" fontId="12" fillId="11" borderId="28" xfId="0" applyFont="1" applyFill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left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3" fillId="12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13" fillId="12" borderId="28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3" fillId="12" borderId="23" xfId="0" applyFont="1" applyFill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6" xfId="0" applyBorder="1"/>
    <xf numFmtId="4" fontId="37" fillId="0" borderId="17" xfId="0" applyNumberFormat="1" applyFont="1" applyBorder="1"/>
    <xf numFmtId="4" fontId="14" fillId="13" borderId="2" xfId="0" applyNumberFormat="1" applyFont="1" applyFill="1" applyBorder="1" applyAlignment="1">
      <alignment horizontal="right" vertical="center" wrapText="1"/>
    </xf>
    <xf numFmtId="4" fontId="14" fillId="13" borderId="21" xfId="0" applyNumberFormat="1" applyFont="1" applyFill="1" applyBorder="1" applyAlignment="1">
      <alignment horizontal="right" vertical="center" wrapText="1"/>
    </xf>
    <xf numFmtId="43" fontId="8" fillId="8" borderId="31" xfId="1" applyFont="1" applyFill="1" applyBorder="1" applyAlignment="1">
      <alignment horizontal="right" vertical="center" wrapText="1"/>
    </xf>
    <xf numFmtId="4" fontId="9" fillId="9" borderId="32" xfId="0" applyNumberFormat="1" applyFont="1" applyFill="1" applyBorder="1" applyAlignment="1">
      <alignment horizontal="right" vertical="center" wrapText="1"/>
    </xf>
    <xf numFmtId="43" fontId="13" fillId="12" borderId="2" xfId="1" applyFont="1" applyFill="1" applyBorder="1" applyAlignment="1">
      <alignment horizontal="right" vertical="center" wrapText="1"/>
    </xf>
    <xf numFmtId="43" fontId="13" fillId="12" borderId="19" xfId="1" applyFont="1" applyFill="1" applyBorder="1" applyAlignment="1">
      <alignment horizontal="right" vertical="center" wrapText="1"/>
    </xf>
    <xf numFmtId="4" fontId="14" fillId="13" borderId="19" xfId="0" applyNumberFormat="1" applyFont="1" applyFill="1" applyBorder="1" applyAlignment="1">
      <alignment horizontal="right" vertical="center" wrapText="1"/>
    </xf>
    <xf numFmtId="43" fontId="13" fillId="12" borderId="28" xfId="1" applyFont="1" applyFill="1" applyBorder="1" applyAlignment="1">
      <alignment horizontal="right" vertical="center" wrapText="1"/>
    </xf>
    <xf numFmtId="4" fontId="14" fillId="13" borderId="28" xfId="0" applyNumberFormat="1" applyFont="1" applyFill="1" applyBorder="1" applyAlignment="1">
      <alignment horizontal="right" vertical="center" wrapText="1"/>
    </xf>
    <xf numFmtId="43" fontId="13" fillId="12" borderId="23" xfId="1" applyFont="1" applyFill="1" applyBorder="1" applyAlignment="1">
      <alignment horizontal="right" vertical="center" wrapText="1"/>
    </xf>
    <xf numFmtId="4" fontId="14" fillId="13" borderId="23" xfId="0" applyNumberFormat="1" applyFont="1" applyFill="1" applyBorder="1" applyAlignment="1">
      <alignment horizontal="right" vertical="center" wrapText="1"/>
    </xf>
    <xf numFmtId="4" fontId="14" fillId="13" borderId="24" xfId="0" applyNumberFormat="1" applyFont="1" applyFill="1" applyBorder="1" applyAlignment="1">
      <alignment horizontal="right" vertical="center" wrapText="1"/>
    </xf>
    <xf numFmtId="0" fontId="8" fillId="8" borderId="31" xfId="0" applyFont="1" applyFill="1" applyBorder="1" applyAlignment="1">
      <alignment horizontal="right" vertical="top" wrapText="1"/>
    </xf>
    <xf numFmtId="49" fontId="38" fillId="0" borderId="0" xfId="0" applyNumberFormat="1" applyFont="1" applyAlignment="1">
      <alignment horizontal="left" vertical="top" wrapText="1" indent="1"/>
    </xf>
    <xf numFmtId="0" fontId="40" fillId="0" borderId="0" xfId="0" applyFont="1"/>
    <xf numFmtId="0" fontId="42" fillId="58" borderId="0" xfId="0" applyFont="1" applyFill="1" applyAlignment="1">
      <alignment horizontal="left"/>
    </xf>
    <xf numFmtId="165" fontId="42" fillId="58" borderId="0" xfId="0" applyNumberFormat="1" applyFont="1" applyFill="1" applyAlignment="1">
      <alignment horizontal="left"/>
    </xf>
    <xf numFmtId="165" fontId="42" fillId="0" borderId="0" xfId="0" applyNumberFormat="1" applyFont="1" applyAlignment="1">
      <alignment horizontal="left"/>
    </xf>
    <xf numFmtId="0" fontId="42" fillId="0" borderId="0" xfId="0" applyFont="1" applyAlignment="1">
      <alignment horizontal="left"/>
    </xf>
    <xf numFmtId="0" fontId="42" fillId="0" borderId="41" xfId="0" applyFont="1" applyBorder="1" applyAlignment="1">
      <alignment horizontal="center" vertic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42" fillId="0" borderId="42" xfId="0" applyFont="1" applyBorder="1" applyAlignment="1">
      <alignment horizontal="center"/>
    </xf>
    <xf numFmtId="0" fontId="42" fillId="0" borderId="41" xfId="0" applyFont="1" applyBorder="1" applyAlignment="1">
      <alignment horizontal="center"/>
    </xf>
    <xf numFmtId="0" fontId="42" fillId="0" borderId="43" xfId="0" applyFont="1" applyBorder="1"/>
    <xf numFmtId="0" fontId="42" fillId="0" borderId="44" xfId="0" applyFont="1" applyBorder="1"/>
    <xf numFmtId="2" fontId="42" fillId="0" borderId="42" xfId="0" applyNumberFormat="1" applyFont="1" applyBorder="1" applyAlignment="1">
      <alignment horizontal="center"/>
    </xf>
    <xf numFmtId="0" fontId="40" fillId="0" borderId="41" xfId="0" applyFont="1" applyBorder="1" applyAlignment="1">
      <alignment horizontal="center"/>
    </xf>
    <xf numFmtId="0" fontId="40" fillId="0" borderId="43" xfId="0" applyFont="1" applyBorder="1"/>
    <xf numFmtId="0" fontId="40" fillId="0" borderId="44" xfId="0" applyFont="1" applyBorder="1"/>
    <xf numFmtId="2" fontId="40" fillId="0" borderId="42" xfId="0" applyNumberFormat="1" applyFont="1" applyBorder="1" applyAlignment="1">
      <alignment horizontal="center"/>
    </xf>
    <xf numFmtId="0" fontId="40" fillId="0" borderId="43" xfId="0" applyFont="1" applyBorder="1" applyAlignment="1">
      <alignment horizontal="left"/>
    </xf>
    <xf numFmtId="0" fontId="40" fillId="0" borderId="44" xfId="0" applyFont="1" applyBorder="1" applyAlignment="1">
      <alignment horizontal="left"/>
    </xf>
    <xf numFmtId="0" fontId="42" fillId="0" borderId="37" xfId="0" applyFont="1" applyBorder="1" applyAlignment="1">
      <alignment horizontal="center"/>
    </xf>
    <xf numFmtId="0" fontId="42" fillId="0" borderId="38" xfId="0" applyFont="1" applyBorder="1"/>
    <xf numFmtId="0" fontId="42" fillId="0" borderId="39" xfId="0" applyFont="1" applyBorder="1"/>
    <xf numFmtId="2" fontId="42" fillId="0" borderId="40" xfId="0" applyNumberFormat="1" applyFont="1" applyBorder="1" applyAlignment="1">
      <alignment horizontal="center"/>
    </xf>
    <xf numFmtId="0" fontId="40" fillId="0" borderId="0" xfId="0" applyFont="1" applyAlignment="1">
      <alignment horizontal="right"/>
    </xf>
    <xf numFmtId="10" fontId="44" fillId="0" borderId="0" xfId="2" applyNumberFormat="1" applyFont="1" applyBorder="1" applyAlignment="1">
      <alignment horizontal="center"/>
    </xf>
    <xf numFmtId="0" fontId="40" fillId="0" borderId="46" xfId="0" applyFont="1" applyBorder="1"/>
    <xf numFmtId="0" fontId="40" fillId="0" borderId="50" xfId="0" applyFont="1" applyBorder="1"/>
    <xf numFmtId="0" fontId="45" fillId="0" borderId="0" xfId="0" applyFont="1"/>
    <xf numFmtId="0" fontId="43" fillId="0" borderId="0" xfId="78"/>
    <xf numFmtId="0" fontId="68" fillId="0" borderId="0" xfId="78" applyFont="1"/>
    <xf numFmtId="0" fontId="70" fillId="0" borderId="43" xfId="78" applyFont="1" applyBorder="1"/>
    <xf numFmtId="0" fontId="70" fillId="0" borderId="0" xfId="78" applyFont="1"/>
    <xf numFmtId="0" fontId="70" fillId="0" borderId="64" xfId="79" applyFont="1" applyBorder="1" applyAlignment="1">
      <alignment horizontal="center"/>
    </xf>
    <xf numFmtId="0" fontId="70" fillId="0" borderId="64" xfId="79" applyFont="1" applyBorder="1"/>
    <xf numFmtId="169" fontId="70" fillId="82" borderId="64" xfId="79" applyNumberFormat="1" applyFont="1" applyFill="1" applyBorder="1" applyAlignment="1">
      <alignment horizontal="center" vertical="center"/>
    </xf>
    <xf numFmtId="0" fontId="70" fillId="0" borderId="65" xfId="79" applyFont="1" applyBorder="1" applyAlignment="1">
      <alignment horizontal="center"/>
    </xf>
    <xf numFmtId="0" fontId="70" fillId="0" borderId="65" xfId="79" applyFont="1" applyBorder="1"/>
    <xf numFmtId="169" fontId="70" fillId="82" borderId="65" xfId="79" applyNumberFormat="1" applyFont="1" applyFill="1" applyBorder="1" applyAlignment="1">
      <alignment horizontal="center" vertical="center"/>
    </xf>
    <xf numFmtId="0" fontId="70" fillId="0" borderId="66" xfId="79" applyFont="1" applyBorder="1" applyAlignment="1">
      <alignment horizontal="center"/>
    </xf>
    <xf numFmtId="0" fontId="70" fillId="0" borderId="66" xfId="79" applyFont="1" applyBorder="1"/>
    <xf numFmtId="169" fontId="70" fillId="82" borderId="66" xfId="79" applyNumberFormat="1" applyFont="1" applyFill="1" applyBorder="1" applyAlignment="1">
      <alignment horizontal="center" vertical="center"/>
    </xf>
    <xf numFmtId="0" fontId="70" fillId="0" borderId="66" xfId="79" applyFont="1" applyBorder="1" applyAlignment="1">
      <alignment horizontal="center" vertical="center"/>
    </xf>
    <xf numFmtId="0" fontId="70" fillId="0" borderId="66" xfId="79" applyFont="1" applyBorder="1" applyAlignment="1">
      <alignment horizontal="justify" vertical="center" wrapText="1"/>
    </xf>
    <xf numFmtId="0" fontId="43" fillId="0" borderId="71" xfId="78" applyBorder="1"/>
    <xf numFmtId="0" fontId="43" fillId="0" borderId="72" xfId="78" applyBorder="1"/>
    <xf numFmtId="0" fontId="43" fillId="0" borderId="73" xfId="78" applyBorder="1"/>
    <xf numFmtId="0" fontId="43" fillId="0" borderId="74" xfId="78" applyBorder="1"/>
    <xf numFmtId="0" fontId="71" fillId="0" borderId="73" xfId="79" applyFont="1" applyBorder="1" applyAlignment="1">
      <alignment horizontal="center" vertical="center"/>
    </xf>
    <xf numFmtId="0" fontId="71" fillId="0" borderId="71" xfId="79" applyFont="1" applyBorder="1" applyAlignment="1">
      <alignment horizontal="center" vertical="center"/>
    </xf>
    <xf numFmtId="0" fontId="71" fillId="0" borderId="71" xfId="79" applyFont="1" applyBorder="1" applyAlignment="1">
      <alignment vertical="center"/>
    </xf>
    <xf numFmtId="169" fontId="71" fillId="83" borderId="71" xfId="79" applyNumberFormat="1" applyFont="1" applyFill="1" applyBorder="1" applyAlignment="1">
      <alignment horizontal="center" vertical="center"/>
    </xf>
    <xf numFmtId="43" fontId="43" fillId="0" borderId="0" xfId="1" applyFont="1"/>
    <xf numFmtId="43" fontId="0" fillId="0" borderId="0" xfId="0" applyNumberFormat="1"/>
    <xf numFmtId="0" fontId="10" fillId="24" borderId="0" xfId="0" applyFont="1" applyFill="1" applyAlignment="1">
      <alignment horizontal="left" vertical="top" wrapText="1"/>
    </xf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7" fillId="22" borderId="28" xfId="0" applyFont="1" applyFill="1" applyBorder="1" applyAlignment="1">
      <alignment vertical="center" wrapText="1"/>
    </xf>
    <xf numFmtId="0" fontId="2" fillId="24" borderId="31" xfId="0" applyFont="1" applyFill="1" applyBorder="1" applyAlignment="1">
      <alignment vertical="center" wrapText="1"/>
    </xf>
    <xf numFmtId="0" fontId="2" fillId="24" borderId="31" xfId="0" applyFont="1" applyFill="1" applyBorder="1" applyAlignment="1">
      <alignment horizontal="center" vertical="center" wrapText="1"/>
    </xf>
    <xf numFmtId="0" fontId="2" fillId="24" borderId="32" xfId="0" applyFont="1" applyFill="1" applyBorder="1" applyAlignment="1">
      <alignment horizontal="center" vertical="center" wrapText="1"/>
    </xf>
    <xf numFmtId="0" fontId="15" fillId="24" borderId="16" xfId="0" applyFont="1" applyFill="1" applyBorder="1" applyAlignment="1">
      <alignment horizontal="left" vertical="top" wrapText="1"/>
    </xf>
    <xf numFmtId="0" fontId="10" fillId="24" borderId="16" xfId="0" applyFont="1" applyFill="1" applyBorder="1" applyAlignment="1">
      <alignment horizontal="right" vertical="top" wrapText="1"/>
    </xf>
    <xf numFmtId="44" fontId="7" fillId="22" borderId="28" xfId="278" applyFont="1" applyFill="1" applyBorder="1" applyAlignment="1">
      <alignment horizontal="right" vertical="top" wrapText="1"/>
    </xf>
    <xf numFmtId="44" fontId="7" fillId="22" borderId="2" xfId="278" applyFont="1" applyFill="1" applyBorder="1" applyAlignment="1">
      <alignment horizontal="right" vertical="top" wrapText="1"/>
    </xf>
    <xf numFmtId="170" fontId="7" fillId="22" borderId="2" xfId="0" applyNumberFormat="1" applyFont="1" applyFill="1" applyBorder="1" applyAlignment="1">
      <alignment horizontal="center" vertical="center" wrapText="1"/>
    </xf>
    <xf numFmtId="170" fontId="7" fillId="22" borderId="2" xfId="0" applyNumberFormat="1" applyFont="1" applyFill="1" applyBorder="1" applyAlignment="1">
      <alignment vertical="center" wrapText="1"/>
    </xf>
    <xf numFmtId="170" fontId="7" fillId="22" borderId="28" xfId="0" applyNumberFormat="1" applyFont="1" applyFill="1" applyBorder="1" applyAlignment="1">
      <alignment horizontal="center" vertical="center" wrapText="1"/>
    </xf>
    <xf numFmtId="4" fontId="37" fillId="0" borderId="0" xfId="0" applyNumberFormat="1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4" borderId="0" xfId="0" applyFont="1" applyFill="1" applyAlignment="1">
      <alignment vertical="top" wrapText="1"/>
    </xf>
    <xf numFmtId="0" fontId="10" fillId="24" borderId="0" xfId="0" applyFont="1" applyFill="1" applyAlignment="1">
      <alignment vertical="top" wrapText="1"/>
    </xf>
    <xf numFmtId="0" fontId="0" fillId="0" borderId="0" xfId="0"/>
    <xf numFmtId="0" fontId="15" fillId="14" borderId="2" xfId="0" applyFont="1" applyFill="1" applyBorder="1" applyAlignment="1">
      <alignment horizontal="left" vertical="top" wrapText="1"/>
    </xf>
    <xf numFmtId="0" fontId="7" fillId="22" borderId="2" xfId="0" applyFont="1" applyFill="1" applyBorder="1" applyAlignment="1">
      <alignment horizontal="left" vertical="top" wrapText="1"/>
    </xf>
    <xf numFmtId="0" fontId="2" fillId="24" borderId="2" xfId="0" applyFont="1" applyFill="1" applyBorder="1" applyAlignment="1">
      <alignment horizontal="left" vertical="top" wrapText="1"/>
    </xf>
    <xf numFmtId="0" fontId="11" fillId="23" borderId="2" xfId="0" applyFont="1" applyFill="1" applyBorder="1" applyAlignment="1">
      <alignment horizontal="left" vertical="top" wrapText="1"/>
    </xf>
    <xf numFmtId="0" fontId="15" fillId="15" borderId="2" xfId="0" applyFont="1" applyFill="1" applyBorder="1" applyAlignment="1">
      <alignment horizontal="left" vertical="top" wrapText="1"/>
    </xf>
    <xf numFmtId="0" fontId="15" fillId="24" borderId="0" xfId="0" applyFont="1" applyFill="1" applyAlignment="1">
      <alignment horizontal="right" vertical="top" wrapText="1"/>
    </xf>
    <xf numFmtId="10" fontId="16" fillId="16" borderId="0" xfId="0" applyNumberFormat="1" applyFont="1" applyFill="1" applyAlignment="1">
      <alignment horizontal="left" vertical="top" wrapText="1"/>
    </xf>
    <xf numFmtId="10" fontId="10" fillId="24" borderId="0" xfId="2" applyNumberFormat="1" applyFont="1" applyFill="1" applyAlignment="1">
      <alignment horizontal="left" vertical="top" wrapText="1"/>
    </xf>
    <xf numFmtId="43" fontId="73" fillId="25" borderId="0" xfId="1" applyFont="1" applyFill="1"/>
    <xf numFmtId="43" fontId="13" fillId="12" borderId="2" xfId="1" applyFont="1" applyFill="1" applyBorder="1" applyAlignment="1">
      <alignment horizontal="center" vertical="center" wrapText="1"/>
    </xf>
    <xf numFmtId="43" fontId="13" fillId="12" borderId="19" xfId="1" applyFont="1" applyFill="1" applyBorder="1" applyAlignment="1">
      <alignment horizontal="center" vertical="center" wrapText="1"/>
    </xf>
    <xf numFmtId="43" fontId="13" fillId="12" borderId="28" xfId="1" applyFont="1" applyFill="1" applyBorder="1" applyAlignment="1">
      <alignment horizontal="center" vertical="center" wrapText="1"/>
    </xf>
    <xf numFmtId="43" fontId="13" fillId="12" borderId="23" xfId="1" applyFont="1" applyFill="1" applyBorder="1" applyAlignment="1">
      <alignment horizontal="center" vertical="center" wrapText="1"/>
    </xf>
    <xf numFmtId="43" fontId="14" fillId="13" borderId="2" xfId="1" applyFont="1" applyFill="1" applyBorder="1" applyAlignment="1">
      <alignment horizontal="center" vertical="center" wrapText="1"/>
    </xf>
    <xf numFmtId="43" fontId="14" fillId="13" borderId="21" xfId="1" applyFont="1" applyFill="1" applyBorder="1" applyAlignment="1">
      <alignment horizontal="center" vertical="center" wrapText="1"/>
    </xf>
    <xf numFmtId="43" fontId="7" fillId="7" borderId="31" xfId="1" applyFont="1" applyFill="1" applyBorder="1" applyAlignment="1">
      <alignment horizontal="center" vertical="center" wrapText="1"/>
    </xf>
    <xf numFmtId="43" fontId="9" fillId="9" borderId="32" xfId="1" applyFont="1" applyFill="1" applyBorder="1" applyAlignment="1">
      <alignment horizontal="center" vertical="center" wrapText="1"/>
    </xf>
    <xf numFmtId="43" fontId="14" fillId="13" borderId="19" xfId="1" applyFont="1" applyFill="1" applyBorder="1" applyAlignment="1">
      <alignment horizontal="center" vertical="center" wrapText="1"/>
    </xf>
    <xf numFmtId="43" fontId="14" fillId="13" borderId="26" xfId="1" applyFont="1" applyFill="1" applyBorder="1" applyAlignment="1">
      <alignment horizontal="center" vertical="center" wrapText="1"/>
    </xf>
    <xf numFmtId="43" fontId="14" fillId="13" borderId="28" xfId="1" applyFont="1" applyFill="1" applyBorder="1" applyAlignment="1">
      <alignment horizontal="center" vertical="center" wrapText="1"/>
    </xf>
    <xf numFmtId="43" fontId="14" fillId="13" borderId="29" xfId="1" applyFont="1" applyFill="1" applyBorder="1" applyAlignment="1">
      <alignment horizontal="center" vertical="center" wrapText="1"/>
    </xf>
    <xf numFmtId="43" fontId="14" fillId="13" borderId="23" xfId="1" applyFont="1" applyFill="1" applyBorder="1" applyAlignment="1">
      <alignment horizontal="center" vertical="center" wrapText="1"/>
    </xf>
    <xf numFmtId="43" fontId="14" fillId="13" borderId="24" xfId="1" applyFont="1" applyFill="1" applyBorder="1" applyAlignment="1">
      <alignment horizontal="center" vertical="center" wrapText="1"/>
    </xf>
    <xf numFmtId="10" fontId="10" fillId="24" borderId="0" xfId="0" applyNumberFormat="1" applyFont="1" applyFill="1" applyAlignment="1">
      <alignment horizontal="left" vertical="top" wrapText="1"/>
    </xf>
    <xf numFmtId="170" fontId="7" fillId="25" borderId="28" xfId="0" applyNumberFormat="1" applyFont="1" applyFill="1" applyBorder="1" applyAlignment="1">
      <alignment horizontal="center" vertical="center" wrapText="1"/>
    </xf>
    <xf numFmtId="0" fontId="7" fillId="25" borderId="28" xfId="0" applyFont="1" applyFill="1" applyBorder="1" applyAlignment="1">
      <alignment horizontal="center" vertical="center" wrapText="1"/>
    </xf>
    <xf numFmtId="44" fontId="7" fillId="25" borderId="28" xfId="278" applyFont="1" applyFill="1" applyBorder="1" applyAlignment="1">
      <alignment horizontal="center" vertical="center" wrapText="1"/>
    </xf>
    <xf numFmtId="0" fontId="7" fillId="7" borderId="30" xfId="0" quotePrefix="1" applyFont="1" applyFill="1" applyBorder="1" applyAlignment="1">
      <alignment horizontal="center" vertical="center" wrapText="1"/>
    </xf>
    <xf numFmtId="0" fontId="7" fillId="22" borderId="2" xfId="0" quotePrefix="1" applyFont="1" applyFill="1" applyBorder="1" applyAlignment="1">
      <alignment horizontal="center" vertical="center" wrapText="1"/>
    </xf>
    <xf numFmtId="0" fontId="7" fillId="22" borderId="2" xfId="0" applyFont="1" applyFill="1" applyBorder="1" applyAlignment="1">
      <alignment horizontal="center" vertical="center" wrapText="1"/>
    </xf>
    <xf numFmtId="0" fontId="10" fillId="24" borderId="15" xfId="0" applyFont="1" applyFill="1" applyBorder="1" applyAlignment="1">
      <alignment horizontal="right" vertical="top" wrapText="1"/>
    </xf>
    <xf numFmtId="0" fontId="10" fillId="24" borderId="16" xfId="0" applyFont="1" applyFill="1" applyBorder="1" applyAlignment="1">
      <alignment horizontal="right" vertical="top" wrapText="1"/>
    </xf>
    <xf numFmtId="0" fontId="15" fillId="24" borderId="0" xfId="0" applyFont="1" applyFill="1" applyAlignment="1">
      <alignment horizontal="center" vertical="top" wrapText="1"/>
    </xf>
    <xf numFmtId="0" fontId="0" fillId="0" borderId="0" xfId="0"/>
    <xf numFmtId="0" fontId="2" fillId="24" borderId="80" xfId="0" applyFont="1" applyFill="1" applyBorder="1" applyAlignment="1">
      <alignment horizontal="center" vertical="center" wrapText="1"/>
    </xf>
    <xf numFmtId="0" fontId="2" fillId="24" borderId="81" xfId="0" applyFont="1" applyFill="1" applyBorder="1" applyAlignment="1">
      <alignment horizontal="center" vertical="center" wrapText="1"/>
    </xf>
    <xf numFmtId="44" fontId="7" fillId="22" borderId="78" xfId="278" applyFont="1" applyFill="1" applyBorder="1" applyAlignment="1">
      <alignment horizontal="center" vertical="top" wrapText="1"/>
    </xf>
    <xf numFmtId="44" fontId="7" fillId="22" borderId="79" xfId="278" applyFont="1" applyFill="1" applyBorder="1" applyAlignment="1">
      <alignment horizontal="center" vertical="top" wrapText="1"/>
    </xf>
    <xf numFmtId="44" fontId="7" fillId="22" borderId="4" xfId="278" applyFont="1" applyFill="1" applyBorder="1" applyAlignment="1">
      <alignment horizontal="center" vertical="top" wrapText="1"/>
    </xf>
    <xf numFmtId="44" fontId="7" fillId="22" borderId="5" xfId="278" applyFont="1" applyFill="1" applyBorder="1" applyAlignment="1">
      <alignment horizontal="center" vertical="top" wrapText="1"/>
    </xf>
    <xf numFmtId="44" fontId="10" fillId="24" borderId="16" xfId="278" applyFont="1" applyFill="1" applyBorder="1" applyAlignment="1">
      <alignment horizontal="right" vertical="top" wrapText="1"/>
    </xf>
    <xf numFmtId="44" fontId="10" fillId="24" borderId="17" xfId="278" applyFont="1" applyFill="1" applyBorder="1" applyAlignment="1">
      <alignment horizontal="right" vertical="top" wrapText="1"/>
    </xf>
    <xf numFmtId="0" fontId="7" fillId="25" borderId="28" xfId="0" quotePrefix="1" applyFont="1" applyFill="1" applyBorder="1" applyAlignment="1">
      <alignment horizontal="center" vertical="center" wrapText="1"/>
    </xf>
    <xf numFmtId="0" fontId="7" fillId="25" borderId="28" xfId="0" applyFont="1" applyFill="1" applyBorder="1" applyAlignment="1">
      <alignment horizontal="center" vertical="center" wrapText="1"/>
    </xf>
    <xf numFmtId="44" fontId="7" fillId="25" borderId="78" xfId="278" applyFont="1" applyFill="1" applyBorder="1" applyAlignment="1">
      <alignment horizontal="center" vertical="center" wrapText="1"/>
    </xf>
    <xf numFmtId="44" fontId="7" fillId="25" borderId="79" xfId="278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left" vertical="top" wrapText="1"/>
    </xf>
    <xf numFmtId="0" fontId="2" fillId="24" borderId="0" xfId="0" applyFont="1" applyFill="1" applyAlignment="1">
      <alignment horizontal="center" wrapText="1"/>
    </xf>
    <xf numFmtId="0" fontId="2" fillId="24" borderId="30" xfId="0" applyFont="1" applyFill="1" applyBorder="1" applyAlignment="1">
      <alignment horizontal="center" vertical="center" wrapText="1"/>
    </xf>
    <xf numFmtId="0" fontId="2" fillId="24" borderId="31" xfId="0" applyFont="1" applyFill="1" applyBorder="1" applyAlignment="1">
      <alignment horizontal="center" vertical="center" wrapText="1"/>
    </xf>
    <xf numFmtId="0" fontId="7" fillId="22" borderId="28" xfId="0" quotePrefix="1" applyFont="1" applyFill="1" applyBorder="1" applyAlignment="1">
      <alignment horizontal="center" vertical="center" wrapText="1"/>
    </xf>
    <xf numFmtId="0" fontId="7" fillId="22" borderId="28" xfId="0" applyFont="1" applyFill="1" applyBorder="1" applyAlignment="1">
      <alignment horizontal="center" vertical="center" wrapText="1"/>
    </xf>
    <xf numFmtId="0" fontId="10" fillId="24" borderId="0" xfId="0" applyFont="1" applyFill="1" applyAlignment="1">
      <alignment horizontal="center" vertical="top" wrapText="1"/>
    </xf>
    <xf numFmtId="4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7" fillId="0" borderId="16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10" fillId="16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10" fillId="16" borderId="0" xfId="0" applyFont="1" applyFill="1" applyAlignment="1">
      <alignment horizontal="left" wrapText="1"/>
    </xf>
    <xf numFmtId="0" fontId="21" fillId="21" borderId="0" xfId="0" applyFont="1" applyFill="1" applyAlignment="1">
      <alignment horizontal="center" vertical="top" wrapText="1"/>
    </xf>
    <xf numFmtId="0" fontId="18" fillId="18" borderId="15" xfId="0" applyFont="1" applyFill="1" applyBorder="1" applyAlignment="1">
      <alignment horizontal="right" vertical="top" wrapText="1"/>
    </xf>
    <xf numFmtId="0" fontId="18" fillId="18" borderId="16" xfId="0" applyFont="1" applyFill="1" applyBorder="1" applyAlignment="1">
      <alignment horizontal="right" vertical="top" wrapText="1"/>
    </xf>
    <xf numFmtId="0" fontId="10" fillId="16" borderId="16" xfId="0" applyFont="1" applyFill="1" applyBorder="1" applyAlignment="1">
      <alignment horizontal="right" vertical="top" wrapText="1"/>
    </xf>
    <xf numFmtId="4" fontId="19" fillId="19" borderId="16" xfId="0" applyNumberFormat="1" applyFont="1" applyFill="1" applyBorder="1" applyAlignment="1">
      <alignment horizontal="right" vertical="top" wrapText="1"/>
    </xf>
    <xf numFmtId="0" fontId="18" fillId="18" borderId="17" xfId="0" applyFont="1" applyFill="1" applyBorder="1" applyAlignment="1">
      <alignment horizontal="right" vertical="top" wrapText="1"/>
    </xf>
    <xf numFmtId="0" fontId="18" fillId="18" borderId="0" xfId="0" applyFont="1" applyFill="1" applyAlignment="1">
      <alignment horizontal="righ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2" fillId="24" borderId="2" xfId="0" applyFont="1" applyFill="1" applyBorder="1" applyAlignment="1">
      <alignment horizontal="left" vertical="top" wrapText="1"/>
    </xf>
    <xf numFmtId="0" fontId="11" fillId="23" borderId="2" xfId="0" applyFont="1" applyFill="1" applyBorder="1" applyAlignment="1">
      <alignment horizontal="left" vertical="top" wrapText="1"/>
    </xf>
    <xf numFmtId="0" fontId="15" fillId="14" borderId="2" xfId="0" applyFont="1" applyFill="1" applyBorder="1" applyAlignment="1">
      <alignment horizontal="left" vertical="top" wrapText="1"/>
    </xf>
    <xf numFmtId="0" fontId="15" fillId="15" borderId="2" xfId="0" applyFont="1" applyFill="1" applyBorder="1" applyAlignment="1">
      <alignment horizontal="left" vertical="top" wrapText="1"/>
    </xf>
    <xf numFmtId="0" fontId="15" fillId="24" borderId="0" xfId="0" applyFont="1" applyFill="1" applyAlignment="1">
      <alignment horizontal="right" vertical="top" wrapText="1"/>
    </xf>
    <xf numFmtId="0" fontId="7" fillId="22" borderId="2" xfId="0" applyFont="1" applyFill="1" applyBorder="1" applyAlignment="1">
      <alignment horizontal="left" vertical="top" wrapText="1"/>
    </xf>
    <xf numFmtId="0" fontId="42" fillId="59" borderId="33" xfId="0" applyFont="1" applyFill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59" borderId="34" xfId="0" applyFont="1" applyFill="1" applyBorder="1" applyAlignment="1">
      <alignment horizontal="center" vertical="center"/>
    </xf>
    <xf numFmtId="0" fontId="42" fillId="59" borderId="35" xfId="0" applyFont="1" applyFill="1" applyBorder="1" applyAlignment="1">
      <alignment horizontal="center" vertical="center"/>
    </xf>
    <xf numFmtId="0" fontId="42" fillId="59" borderId="38" xfId="0" applyFont="1" applyFill="1" applyBorder="1" applyAlignment="1">
      <alignment horizontal="center" vertical="center"/>
    </xf>
    <xf numFmtId="0" fontId="42" fillId="59" borderId="39" xfId="0" applyFont="1" applyFill="1" applyBorder="1" applyAlignment="1">
      <alignment horizontal="center" vertical="center"/>
    </xf>
    <xf numFmtId="0" fontId="42" fillId="59" borderId="36" xfId="0" applyFont="1" applyFill="1" applyBorder="1" applyAlignment="1">
      <alignment horizontal="center" vertical="center"/>
    </xf>
    <xf numFmtId="0" fontId="42" fillId="59" borderId="40" xfId="0" applyFont="1" applyFill="1" applyBorder="1" applyAlignment="1">
      <alignment horizontal="center" vertical="center"/>
    </xf>
    <xf numFmtId="49" fontId="39" fillId="0" borderId="0" xfId="0" applyNumberFormat="1" applyFont="1" applyAlignment="1">
      <alignment horizontal="left" vertical="top" wrapText="1" indent="7"/>
    </xf>
    <xf numFmtId="0" fontId="41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42" fillId="0" borderId="45" xfId="0" applyFont="1" applyBorder="1" applyAlignment="1">
      <alignment horizontal="right" vertical="center"/>
    </xf>
    <xf numFmtId="0" fontId="42" fillId="0" borderId="49" xfId="0" applyFont="1" applyBorder="1" applyAlignment="1">
      <alignment horizontal="right" vertical="center"/>
    </xf>
    <xf numFmtId="0" fontId="40" fillId="0" borderId="47" xfId="0" quotePrefix="1" applyFont="1" applyBorder="1" applyAlignment="1">
      <alignment horizontal="left" vertical="center"/>
    </xf>
    <xf numFmtId="0" fontId="40" fillId="0" borderId="50" xfId="0" applyFont="1" applyBorder="1" applyAlignment="1">
      <alignment horizontal="left" vertical="center"/>
    </xf>
    <xf numFmtId="166" fontId="42" fillId="0" borderId="48" xfId="2" applyNumberFormat="1" applyFont="1" applyBorder="1" applyAlignment="1">
      <alignment horizontal="center" vertical="center"/>
    </xf>
    <xf numFmtId="166" fontId="42" fillId="0" borderId="51" xfId="2" applyNumberFormat="1" applyFont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70" fillId="0" borderId="75" xfId="78" applyFont="1" applyBorder="1" applyAlignment="1">
      <alignment horizontal="center" vertical="center" wrapText="1"/>
    </xf>
    <xf numFmtId="0" fontId="70" fillId="0" borderId="76" xfId="78" applyFont="1" applyBorder="1" applyAlignment="1">
      <alignment horizontal="center" vertical="center" wrapText="1"/>
    </xf>
    <xf numFmtId="0" fontId="70" fillId="0" borderId="77" xfId="78" applyFont="1" applyBorder="1" applyAlignment="1">
      <alignment horizontal="center" vertical="center" wrapText="1"/>
    </xf>
    <xf numFmtId="0" fontId="70" fillId="0" borderId="52" xfId="78" applyFont="1" applyBorder="1" applyAlignment="1">
      <alignment horizontal="center" vertical="center" wrapText="1"/>
    </xf>
    <xf numFmtId="0" fontId="70" fillId="0" borderId="54" xfId="78" applyFont="1" applyBorder="1" applyAlignment="1">
      <alignment horizontal="center" vertical="center" wrapText="1"/>
    </xf>
    <xf numFmtId="0" fontId="70" fillId="0" borderId="53" xfId="78" applyFont="1" applyBorder="1" applyAlignment="1">
      <alignment horizontal="center" vertical="center" wrapText="1"/>
    </xf>
    <xf numFmtId="0" fontId="71" fillId="0" borderId="71" xfId="79" applyFont="1" applyBorder="1" applyAlignment="1">
      <alignment horizontal="center" vertical="center"/>
    </xf>
    <xf numFmtId="0" fontId="71" fillId="0" borderId="72" xfId="79" applyFont="1" applyBorder="1" applyAlignment="1">
      <alignment horizontal="center" vertical="center"/>
    </xf>
    <xf numFmtId="0" fontId="71" fillId="0" borderId="73" xfId="79" applyFont="1" applyBorder="1" applyAlignment="1">
      <alignment horizontal="center" vertical="center"/>
    </xf>
    <xf numFmtId="0" fontId="71" fillId="0" borderId="74" xfId="79" applyFont="1" applyBorder="1" applyAlignment="1">
      <alignment horizontal="center" vertical="center"/>
    </xf>
    <xf numFmtId="0" fontId="70" fillId="0" borderId="72" xfId="79" applyFont="1" applyBorder="1" applyAlignment="1">
      <alignment horizontal="center"/>
    </xf>
    <xf numFmtId="0" fontId="70" fillId="0" borderId="73" xfId="79" applyFont="1" applyBorder="1" applyAlignment="1">
      <alignment horizontal="center"/>
    </xf>
    <xf numFmtId="0" fontId="70" fillId="0" borderId="74" xfId="79" applyFont="1" applyBorder="1" applyAlignment="1">
      <alignment horizontal="center"/>
    </xf>
    <xf numFmtId="169" fontId="71" fillId="0" borderId="71" xfId="79" applyNumberFormat="1" applyFont="1" applyBorder="1" applyAlignment="1">
      <alignment horizontal="center" vertical="center"/>
    </xf>
  </cellXfs>
  <cellStyles count="279">
    <cellStyle name="20% - Ênfase1 2" xfId="6" xr:uid="{A7F0327D-28F9-4C9D-B045-21CB947F408D}"/>
    <cellStyle name="20% - Ênfase1 3" xfId="7" xr:uid="{943F6574-0CA6-4B40-8625-70CE587B210F}"/>
    <cellStyle name="20% - Ênfase2 2" xfId="8" xr:uid="{D93846F6-18BB-4A36-A945-EE226B0E9F07}"/>
    <cellStyle name="20% - Ênfase2 3" xfId="9" xr:uid="{A542B126-AA6A-4234-AF8A-30AD05C1A1DD}"/>
    <cellStyle name="20% - Ênfase3 2" xfId="10" xr:uid="{96A4BFFE-3622-4CD1-8B6C-E8BC5A8965CD}"/>
    <cellStyle name="20% - Ênfase3 3" xfId="11" xr:uid="{B8902951-5D23-40A4-B8DE-4E7FABE3A3CE}"/>
    <cellStyle name="20% - Ênfase4 2" xfId="12" xr:uid="{A21F103F-1C9A-48EA-9EF5-897365746615}"/>
    <cellStyle name="20% - Ênfase4 3" xfId="13" xr:uid="{3EBE6A09-44D0-4237-AE5F-240DC55996E8}"/>
    <cellStyle name="20% - Ênfase5 2" xfId="14" xr:uid="{C384B114-71A5-4B9C-92C3-F0E8377F9AED}"/>
    <cellStyle name="20% - Ênfase5 3" xfId="15" xr:uid="{C5BF2090-E806-4A45-A88C-E2E78AD8AC12}"/>
    <cellStyle name="20% - Ênfase6 2" xfId="16" xr:uid="{5C1D5B5D-BCD2-4063-8825-054B63815140}"/>
    <cellStyle name="20% - Ênfase6 3" xfId="17" xr:uid="{17701196-C05D-4B34-BC43-5D32C2E39FE7}"/>
    <cellStyle name="40% - Ênfase1 2" xfId="18" xr:uid="{A5BC5F75-0A1E-4573-988E-146ADF534880}"/>
    <cellStyle name="40% - Ênfase1 3" xfId="19" xr:uid="{DE00122D-5F59-4D84-B866-65E9372EF941}"/>
    <cellStyle name="40% - Ênfase2 2" xfId="20" xr:uid="{A2864DD2-E709-4242-AD2A-91F869B5FF7B}"/>
    <cellStyle name="40% - Ênfase2 3" xfId="21" xr:uid="{EE3DE0F5-9E5D-4733-BF40-D990A5088E27}"/>
    <cellStyle name="40% - Ênfase3 2" xfId="22" xr:uid="{9DD3DEB0-5025-4C90-AF01-7B8D6242E92E}"/>
    <cellStyle name="40% - Ênfase3 3" xfId="23" xr:uid="{F70A8DC7-0C75-45E3-8A98-44D032FC1DB3}"/>
    <cellStyle name="40% - Ênfase4 2" xfId="24" xr:uid="{DDD24CC0-FC5F-41CA-A8E8-ACEAD9D22670}"/>
    <cellStyle name="40% - Ênfase4 3" xfId="25" xr:uid="{DD21C8CC-831D-4D63-8694-15CE40B942A8}"/>
    <cellStyle name="40% - Ênfase5 2" xfId="26" xr:uid="{55CAC37D-8986-4EC3-A281-FAF9F478D83B}"/>
    <cellStyle name="40% - Ênfase5 3" xfId="27" xr:uid="{7D5F599F-56B7-4222-956D-60BE8672F65A}"/>
    <cellStyle name="40% - Ênfase6 2" xfId="28" xr:uid="{1F0D46BD-99CF-426B-99B8-C17358692D11}"/>
    <cellStyle name="40% - Ênfase6 3" xfId="29" xr:uid="{3F99C803-0E27-4E37-9BD5-E5D58C0263D2}"/>
    <cellStyle name="60% - Ênfase1 2" xfId="30" xr:uid="{994E7301-08D8-4D22-9A8E-09CFC9F748FD}"/>
    <cellStyle name="60% - Ênfase1 3" xfId="31" xr:uid="{B9A8FA6B-C168-4E3E-BAFC-3F45F787EAC9}"/>
    <cellStyle name="60% - Ênfase2 2" xfId="32" xr:uid="{43F6E30F-E920-4E86-92BD-F289C167AFAC}"/>
    <cellStyle name="60% - Ênfase2 3" xfId="33" xr:uid="{432981FD-2F56-497E-9803-7D6F3EAF465E}"/>
    <cellStyle name="60% - Ênfase3 2" xfId="34" xr:uid="{C37CC01C-9DA7-4866-96B1-9C595CABF98A}"/>
    <cellStyle name="60% - Ênfase3 3" xfId="35" xr:uid="{C831166F-D331-4CF5-BA9D-4535BCD4B7C6}"/>
    <cellStyle name="60% - Ênfase4 2" xfId="36" xr:uid="{E4BE8C46-C261-4348-A7D7-4D09A56F0927}"/>
    <cellStyle name="60% - Ênfase4 3" xfId="37" xr:uid="{24F27711-F850-46E0-AF9A-74991E78D957}"/>
    <cellStyle name="60% - Ênfase5 2" xfId="38" xr:uid="{B9BBA926-3FC3-49B3-BAA9-6D72B50BBB61}"/>
    <cellStyle name="60% - Ênfase5 3" xfId="39" xr:uid="{38944216-F9C6-489F-A26A-ECC0AE7C0D19}"/>
    <cellStyle name="60% - Ênfase6 2" xfId="40" xr:uid="{861CDB60-A454-416C-B034-77E3F16DDFED}"/>
    <cellStyle name="60% - Ênfase6 3" xfId="41" xr:uid="{2697085E-81CD-4460-9A5E-1D0DB1A21038}"/>
    <cellStyle name="Bom 2" xfId="42" xr:uid="{6BDFC666-53CC-4A8F-8E3A-E36E47787416}"/>
    <cellStyle name="Bom 3" xfId="43" xr:uid="{5F3F8FF9-3C6D-4BD6-A956-DC0558C966E3}"/>
    <cellStyle name="Cálculo 2" xfId="44" xr:uid="{054D696F-6EA6-4BBC-B809-03FBD02041BD}"/>
    <cellStyle name="Cálculo 3" xfId="45" xr:uid="{33B35742-B86C-45E5-AF1D-EFF11EC2365B}"/>
    <cellStyle name="Cálculo 3 2" xfId="169" xr:uid="{FFD3171A-62E2-44AE-96EC-DBC53762E911}"/>
    <cellStyle name="Cálculo 3 2 2" xfId="241" xr:uid="{0B8ABC9A-A69D-4459-80FF-F83C9BE4DAE6}"/>
    <cellStyle name="Cálculo 3 3" xfId="175" xr:uid="{FC10B61D-23D1-4B2D-846E-16C0151959DE}"/>
    <cellStyle name="Cálculo 3 3 2" xfId="247" xr:uid="{0E4DC572-F003-4688-B8C3-E91ED624E966}"/>
    <cellStyle name="Cálculo 3 4" xfId="174" xr:uid="{F020185D-45FD-42DB-9A90-5EBA1656FACB}"/>
    <cellStyle name="Cálculo 3 4 2" xfId="246" xr:uid="{99C16CD2-EB7C-4990-B352-8BF1C195B8D8}"/>
    <cellStyle name="Cálculo 3 5" xfId="166" xr:uid="{0EB2FDAD-698A-47D9-8C85-44540E0CA300}"/>
    <cellStyle name="Cálculo 3 5 2" xfId="238" xr:uid="{1D400296-3A44-45D8-8FDD-750067C401D7}"/>
    <cellStyle name="Cálculo 3 6" xfId="206" xr:uid="{E518B095-D059-4D88-BC0D-E18CE9CD17A2}"/>
    <cellStyle name="Célula de Verificação 2" xfId="46" xr:uid="{8AAF3CD3-7F6C-4645-BDF4-DD388289F336}"/>
    <cellStyle name="Célula de Verificação 3" xfId="47" xr:uid="{310F1B2C-D473-4949-A247-551BC1E0F633}"/>
    <cellStyle name="Célula Vinculada 2" xfId="48" xr:uid="{0F757B6C-D660-4B91-B2BB-755A9A87B06C}"/>
    <cellStyle name="Célula Vinculada 3" xfId="49" xr:uid="{DCFF35FF-0381-46FC-83A8-7BD44370F248}"/>
    <cellStyle name="Ênfase1 2" xfId="50" xr:uid="{D40EDA06-53F5-4772-91EC-3B24ADB71CA6}"/>
    <cellStyle name="Ênfase1 3" xfId="51" xr:uid="{4FBC6203-6D1A-4452-BA09-798B8D1E49C8}"/>
    <cellStyle name="Ênfase2 2" xfId="52" xr:uid="{2A175429-3C03-4323-85DC-2AE801ED29BB}"/>
    <cellStyle name="Ênfase2 3" xfId="53" xr:uid="{31A7020F-4914-4577-95C7-9D2DD9BEFB07}"/>
    <cellStyle name="Ênfase3 2" xfId="54" xr:uid="{F092025B-C350-4C01-ADF6-5ED3214FE8FE}"/>
    <cellStyle name="Ênfase3 3" xfId="55" xr:uid="{4A39265C-0C38-45D2-AFFF-D3547D130185}"/>
    <cellStyle name="Ênfase4 2" xfId="56" xr:uid="{65319DAD-F51E-461F-9823-4096AFE5FDC2}"/>
    <cellStyle name="Ênfase4 3" xfId="57" xr:uid="{C7EB98A0-45A0-4805-9674-8382799FC02B}"/>
    <cellStyle name="Ênfase5 2" xfId="58" xr:uid="{BBDAEA87-01B1-4774-A1C8-25D161CC3B6C}"/>
    <cellStyle name="Ênfase5 3" xfId="59" xr:uid="{403E1C55-3F8D-4F76-B796-A95E4BBC3B66}"/>
    <cellStyle name="Ênfase6 2" xfId="60" xr:uid="{19461702-92C0-4138-AE79-DF9D003F6054}"/>
    <cellStyle name="Ênfase6 3" xfId="61" xr:uid="{990348AB-A9C2-4936-9BF1-C74F5151112E}"/>
    <cellStyle name="Entrada 2" xfId="62" xr:uid="{0E2BF507-FCED-474F-8695-347AABCF5D1C}"/>
    <cellStyle name="Entrada 3" xfId="63" xr:uid="{E5DD2470-22E4-4FA5-BC24-F21464D536C3}"/>
    <cellStyle name="Entrada 3 2" xfId="171" xr:uid="{7C3C3429-7167-462E-94CF-AC17033B20AF}"/>
    <cellStyle name="Entrada 3 2 2" xfId="243" xr:uid="{170F7783-D4B2-4AEA-BC31-2D591B472A52}"/>
    <cellStyle name="Entrada 3 3" xfId="159" xr:uid="{C7462F0F-E722-44B7-898D-72CECA50FFB0}"/>
    <cellStyle name="Entrada 3 3 2" xfId="232" xr:uid="{C0433BA8-51A3-454B-AEA2-FDBD221DC2DF}"/>
    <cellStyle name="Entrada 3 4" xfId="173" xr:uid="{7879896D-724E-4DEC-B0F3-AF0FDEB3D525}"/>
    <cellStyle name="Entrada 3 4 2" xfId="245" xr:uid="{BFD1647D-02DC-478B-AE31-0072D8EE3131}"/>
    <cellStyle name="Entrada 3 5" xfId="170" xr:uid="{6E5D452E-9562-42EF-8F85-F0ADECA3C4C2}"/>
    <cellStyle name="Entrada 3 5 2" xfId="242" xr:uid="{3F4EA5BF-A43F-4F66-B275-E1A8836BA2CE}"/>
    <cellStyle name="Entrada 3 6" xfId="207" xr:uid="{E56D7CB1-E0E6-46C7-AF3F-5B3FC09C1128}"/>
    <cellStyle name="Incorreto 2" xfId="64" xr:uid="{61FD8C4A-BF2A-4C42-A233-DB7ECBD5C810}"/>
    <cellStyle name="Incorreto 3" xfId="65" xr:uid="{7165484B-4DE2-4943-AC12-DAE9AE883DA0}"/>
    <cellStyle name="Indefinido" xfId="66" xr:uid="{BE76C3C6-6835-4326-8173-730E413DC5FE}"/>
    <cellStyle name="Moeda" xfId="278" builtinId="4"/>
    <cellStyle name="Moeda 2" xfId="68" xr:uid="{95A03176-D26F-4C9A-B2B4-3D6DE3313802}"/>
    <cellStyle name="Moeda 2 2" xfId="69" xr:uid="{185398FB-39CB-4537-8123-11305ED09DD2}"/>
    <cellStyle name="Moeda 2 2 2" xfId="70" xr:uid="{D5CC8106-F887-42CD-B0AA-123D8FA6B7D6}"/>
    <cellStyle name="Moeda 2 3" xfId="71" xr:uid="{68EB6F21-9552-42AC-BF8B-B79B88D8DE2A}"/>
    <cellStyle name="Moeda 2 4" xfId="72" xr:uid="{648E39D2-EE2C-4DC5-8B05-7DB885D73AFF}"/>
    <cellStyle name="Moeda 3" xfId="73" xr:uid="{73DCDF02-0EC6-4112-9F37-8D6976361B4C}"/>
    <cellStyle name="Moeda 3 2" xfId="172" xr:uid="{DAC7BEBC-1472-445D-89E4-7065881C84D5}"/>
    <cellStyle name="Moeda 3 2 2" xfId="244" xr:uid="{D8C7B187-BC78-4E9C-B4F0-C1A5C44B0E37}"/>
    <cellStyle name="Moeda 3 3" xfId="208" xr:uid="{DD370CA6-9817-4A39-B0DB-618C9EBE8E41}"/>
    <cellStyle name="Moeda 4" xfId="74" xr:uid="{159CCEA8-2DE1-45E2-92CD-C90B7D61FD22}"/>
    <cellStyle name="Moeda 5" xfId="67" xr:uid="{7A5AD447-AF51-4BEB-9FCE-7D33CFBCD460}"/>
    <cellStyle name="Moeda 7" xfId="75" xr:uid="{01562712-7821-4628-9B50-D0DB17C0E569}"/>
    <cellStyle name="Neutra 2" xfId="76" xr:uid="{F8EB05E8-EC9F-4AD5-BAB4-9CC26F2B9DDF}"/>
    <cellStyle name="Neutra 3" xfId="77" xr:uid="{3334DB3A-B9C3-43B6-B552-B5DC10B2686C}"/>
    <cellStyle name="Normal" xfId="0" builtinId="0"/>
    <cellStyle name="Normal 10" xfId="154" xr:uid="{BC15C9EA-6D2C-46B1-8E91-432011C34745}"/>
    <cellStyle name="Normal 11" xfId="78" xr:uid="{CF891F65-2694-402A-8864-8FA68C0D1AB4}"/>
    <cellStyle name="Normal 12" xfId="156" xr:uid="{956EC2A4-6C09-46EF-813A-D0E706728CF7}"/>
    <cellStyle name="Normal 13" xfId="158" xr:uid="{EF6E55B3-3854-4ABA-A679-8EC1A6855ACC}"/>
    <cellStyle name="Normal 14" xfId="3" xr:uid="{3393738C-56B1-4469-AE6F-B4EE41392801}"/>
    <cellStyle name="Normal 2" xfId="4" xr:uid="{027EE373-F0E5-458B-8E13-28D0EB771ED5}"/>
    <cellStyle name="Normal 2 2" xfId="79" xr:uid="{05B61B7C-D92C-461A-9E5E-9C165F280CC0}"/>
    <cellStyle name="Normal 2 2 2" xfId="80" xr:uid="{B677CC13-E99E-4590-A769-F45F525DEA10}"/>
    <cellStyle name="Normal 2 3" xfId="81" xr:uid="{86767898-5BE9-4355-8122-61741353730B}"/>
    <cellStyle name="Normal 3" xfId="82" xr:uid="{287BCCA0-8BE3-4309-8DE1-C0317194D704}"/>
    <cellStyle name="Normal 3 2" xfId="83" xr:uid="{FE0FFDB6-C425-472D-990F-75341A7303DA}"/>
    <cellStyle name="Normal 4" xfId="84" xr:uid="{99A79122-A60D-48F9-9569-C441C98AF47D}"/>
    <cellStyle name="Normal 4 10" xfId="85" xr:uid="{80443A83-2261-4F20-808A-6FFE8EAA3774}"/>
    <cellStyle name="Normal 4 2" xfId="86" xr:uid="{A2E2B1CD-1BB9-4163-9D50-A4F41B05720F}"/>
    <cellStyle name="Normal 4 2 2" xfId="87" xr:uid="{67D6134A-DA90-4C81-B5FB-6E4150896F42}"/>
    <cellStyle name="Normal 4 3" xfId="88" xr:uid="{0AAF60BA-E823-487D-AF17-400DEFCEF4D1}"/>
    <cellStyle name="Normal 4 4" xfId="89" xr:uid="{5DE19330-5582-4522-A233-064550A434A0}"/>
    <cellStyle name="Normal 4 4 2" xfId="90" xr:uid="{72EB067E-F6E5-4B8D-B07A-0941800994B2}"/>
    <cellStyle name="Normal 4 5" xfId="91" xr:uid="{4F2B1095-2E6F-48F3-BA17-9AD5F139E485}"/>
    <cellStyle name="Normal 4 6" xfId="92" xr:uid="{8092ACD6-7E7D-4A06-A458-4FDE28F8BCAA}"/>
    <cellStyle name="Normal 4 7" xfId="93" xr:uid="{B2E2C747-B237-4B3A-B32A-2C5A25A0D7BC}"/>
    <cellStyle name="Normal 4 7 2" xfId="94" xr:uid="{5F371BD1-0844-43D7-866D-624C30716627}"/>
    <cellStyle name="Normal 4 7 3" xfId="95" xr:uid="{2C3324EA-84B1-441E-823E-DC07E766C532}"/>
    <cellStyle name="Normal 4 8" xfId="96" xr:uid="{E733C15A-46C0-4BDA-8021-D718DB8DA295}"/>
    <cellStyle name="Normal 4 8 2" xfId="97" xr:uid="{F8AAFDC5-FBB9-4CBB-B667-8AE04E4B401C}"/>
    <cellStyle name="Normal 4 9" xfId="98" xr:uid="{284016CD-2135-4374-9297-1796A994BEC3}"/>
    <cellStyle name="Normal 5" xfId="99" xr:uid="{D4650838-1954-4292-9269-31C1AE761088}"/>
    <cellStyle name="Normal 5 2" xfId="100" xr:uid="{DF10C6B8-74D2-4A82-8123-B3735542EF31}"/>
    <cellStyle name="Normal 6" xfId="101" xr:uid="{86B7F983-B1FE-41D1-A79F-55F8A4DD243D}"/>
    <cellStyle name="Normal 6 2" xfId="102" xr:uid="{F155DB59-E1D8-4697-9A9B-F98F730CCB27}"/>
    <cellStyle name="Normal 7" xfId="103" xr:uid="{39795EB6-E6C5-408A-972F-5E022DC2417A}"/>
    <cellStyle name="Normal 7 2" xfId="104" xr:uid="{EFE1D2D7-0FC7-4CEA-AC54-89C0E2E72F72}"/>
    <cellStyle name="Normal 8" xfId="5" xr:uid="{FFEF28BB-C84C-4440-A2EE-7340DA842A54}"/>
    <cellStyle name="Normal 8 2" xfId="160" xr:uid="{EC40D18F-A31B-4F1C-A05D-7ACAD9755050}"/>
    <cellStyle name="Normal 9" xfId="152" xr:uid="{D964BAEB-A694-4FBC-872C-1D2ED95DACE6}"/>
    <cellStyle name="Nota 2" xfId="105" xr:uid="{33205612-541C-4F87-BF7F-8EBE8D0D8E3F}"/>
    <cellStyle name="Nota 2 2" xfId="176" xr:uid="{B5D5CC07-3705-4DB9-A575-E89E023FE439}"/>
    <cellStyle name="Nota 2 2 2" xfId="248" xr:uid="{19A9D694-4B76-4119-AD8E-9735197F3F41}"/>
    <cellStyle name="Nota 2 3" xfId="164" xr:uid="{B74B9E88-9F31-4928-BA72-FE2F384F83D3}"/>
    <cellStyle name="Nota 2 3 2" xfId="236" xr:uid="{987D1537-25E3-45A9-B0FE-A7082E464F6B}"/>
    <cellStyle name="Nota 2 4" xfId="168" xr:uid="{19B101CE-E8A1-424B-9FD8-BA1907109ED1}"/>
    <cellStyle name="Nota 2 4 2" xfId="240" xr:uid="{BCD9D5EB-3C55-4BDC-8BD1-0183B17C4559}"/>
    <cellStyle name="Nota 2 5" xfId="205" xr:uid="{BCCCF685-F59C-4193-AB3E-EA424D0FE50A}"/>
    <cellStyle name="Nota 2 5 2" xfId="277" xr:uid="{0C51113F-72D0-4138-BDB7-A0D1A9024E78}"/>
    <cellStyle name="Nota 2 6" xfId="209" xr:uid="{A6442893-9B3E-4508-BBEA-206D887DE58F}"/>
    <cellStyle name="Nota 3" xfId="106" xr:uid="{2A0B0418-4B12-4ACD-B9A5-FE0F029E7F95}"/>
    <cellStyle name="Nota 4" xfId="107" xr:uid="{EF69E2CA-81C1-4E5B-89FE-947A0F1782DA}"/>
    <cellStyle name="Nota 4 2" xfId="177" xr:uid="{BA68EB6F-12EC-4EB1-917C-EFBFA09231EE}"/>
    <cellStyle name="Nota 4 2 2" xfId="249" xr:uid="{A84D8BE8-B894-4A4D-B83A-0641C96ED316}"/>
    <cellStyle name="Nota 4 3" xfId="163" xr:uid="{41896407-42A1-4334-8450-688C714F624A}"/>
    <cellStyle name="Nota 4 3 2" xfId="235" xr:uid="{7BCA23A9-FEBD-44C8-AD22-099B38709EE6}"/>
    <cellStyle name="Nota 4 4" xfId="167" xr:uid="{D28AB0C9-396E-4320-AB0E-ABE9B80421A5}"/>
    <cellStyle name="Nota 4 4 2" xfId="239" xr:uid="{6217A273-FB92-4667-A3E0-C3E9EBEC2881}"/>
    <cellStyle name="Nota 4 5" xfId="188" xr:uid="{D890F5AD-2528-4E56-87ED-3D1E14203CCF}"/>
    <cellStyle name="Nota 4 5 2" xfId="260" xr:uid="{6FD1989F-77FD-4C03-984F-D51977299247}"/>
    <cellStyle name="Nota 4 6" xfId="210" xr:uid="{E339C7AD-6FAB-4AA1-9509-7D3B2391991C}"/>
    <cellStyle name="Porcentagem" xfId="2" builtinId="5"/>
    <cellStyle name="Porcentagem 2" xfId="109" xr:uid="{A16DCF7F-DC99-4998-90CA-012347AD9051}"/>
    <cellStyle name="Porcentagem 3" xfId="110" xr:uid="{492DF32E-589C-40AD-A775-80524F2CC389}"/>
    <cellStyle name="Porcentagem 4" xfId="111" xr:uid="{9716B0D6-EF84-4147-8907-AD5AFC8C9388}"/>
    <cellStyle name="Porcentagem 5" xfId="108" xr:uid="{47A1717D-2533-4CAF-A83A-8842591D8B99}"/>
    <cellStyle name="Porcentagem 6" xfId="153" xr:uid="{2D5324DA-E87D-47B9-9297-57EC666513D9}"/>
    <cellStyle name="Saída 2" xfId="112" xr:uid="{DA675FCD-20DE-47C9-99F3-2DA899E37845}"/>
    <cellStyle name="Saída 3" xfId="113" xr:uid="{0EF1151C-45DD-40C9-A783-60C58D0F2447}"/>
    <cellStyle name="Saída 3 2" xfId="178" xr:uid="{8E175F6D-7254-4E1F-B990-6824B55C538B}"/>
    <cellStyle name="Saída 3 2 2" xfId="250" xr:uid="{4E5699B5-AF66-4204-8078-8C996BBB73E0}"/>
    <cellStyle name="Saída 3 3" xfId="162" xr:uid="{72A54E7A-18BF-4AC3-8ED9-24FDD252CADA}"/>
    <cellStyle name="Saída 3 3 2" xfId="234" xr:uid="{B557411E-1178-48C0-B668-ADFB473708E8}"/>
    <cellStyle name="Saída 3 4" xfId="165" xr:uid="{1220680D-B4D2-4BA7-8BEA-D278DF24374E}"/>
    <cellStyle name="Saída 3 4 2" xfId="237" xr:uid="{24EBBDE8-CE73-492B-AED8-ADCACDD62D8A}"/>
    <cellStyle name="Saída 3 5" xfId="187" xr:uid="{C92CD336-DE50-4CD0-8FD7-EF24E334ECDA}"/>
    <cellStyle name="Saída 3 5 2" xfId="259" xr:uid="{352F1F70-5352-4405-92FD-C91276C2E1F0}"/>
    <cellStyle name="Saída 3 6" xfId="211" xr:uid="{05283515-ED85-4928-855C-45693DE5E2CE}"/>
    <cellStyle name="Separador de m" xfId="114" xr:uid="{A6181DA6-562F-4D36-AE25-3AA1B3ACDF42}"/>
    <cellStyle name="Separador de milhares 2" xfId="115" xr:uid="{855A929B-BFC7-4D5A-B452-7969E7C95DAD}"/>
    <cellStyle name="Separador de milhares 2 2" xfId="116" xr:uid="{67B28702-BF63-4DA7-969F-2F1AABECE219}"/>
    <cellStyle name="Separador de milhares 2 2 2" xfId="117" xr:uid="{77ECA61F-170E-45B5-92C3-A2092AB2A1B6}"/>
    <cellStyle name="Separador de milhares 2 2 2 2" xfId="181" xr:uid="{1749EEEB-5603-4EEA-9ADC-975D2E45DEC7}"/>
    <cellStyle name="Separador de milhares 2 2 2 2 2" xfId="253" xr:uid="{A803A87C-6A98-4E46-B2FF-017A0353CEEB}"/>
    <cellStyle name="Separador de milhares 2 2 2 3" xfId="214" xr:uid="{2CDF8073-9FB8-4620-9856-C3DC3F8CD00C}"/>
    <cellStyle name="Separador de milhares 2 2 3" xfId="150" xr:uid="{3AE39C72-0B6E-4B8D-810C-B276EC110214}"/>
    <cellStyle name="Separador de milhares 2 2 3 2" xfId="199" xr:uid="{C0AB503D-79A1-4AC8-9200-F319E205088D}"/>
    <cellStyle name="Separador de milhares 2 2 3 2 2" xfId="271" xr:uid="{623BD0FF-A8B0-4C08-9624-EBDAB18BA2D4}"/>
    <cellStyle name="Separador de milhares 2 2 4" xfId="180" xr:uid="{0F1703AE-C094-4089-9A55-7BCB902B0CA1}"/>
    <cellStyle name="Separador de milhares 2 2 4 2" xfId="252" xr:uid="{32C9E15A-DE3E-490F-8001-1698FDE3E5A1}"/>
    <cellStyle name="Separador de milhares 2 2 5" xfId="213" xr:uid="{2C698E65-2C15-4B30-913E-617EA635E80A}"/>
    <cellStyle name="Separador de milhares 2 3" xfId="179" xr:uid="{1D340417-E59F-42FA-B92F-C4B031061B4B}"/>
    <cellStyle name="Separador de milhares 2 3 2" xfId="118" xr:uid="{0806CDD1-875C-462D-9C15-089341D7908B}"/>
    <cellStyle name="Separador de milhares 2 3 2 2" xfId="182" xr:uid="{96E470CC-EF06-4EE0-A481-AB6C4A6B111B}"/>
    <cellStyle name="Separador de milhares 2 3 2 2 2" xfId="254" xr:uid="{1F9A07A1-8EAE-4BA3-A5DC-40FC2C32A7C1}"/>
    <cellStyle name="Separador de milhares 2 3 2 3" xfId="215" xr:uid="{3686DEB1-931E-4875-8719-F15D04393A88}"/>
    <cellStyle name="Separador de milhares 2 3 3" xfId="251" xr:uid="{42B4F231-5D3F-48CA-861D-111FFEB63F46}"/>
    <cellStyle name="Separador de milhares 2 4" xfId="212" xr:uid="{B7FA1FCA-4A38-478A-8858-8E74FDC67C34}"/>
    <cellStyle name="Separador de milhares 3" xfId="119" xr:uid="{EEB61F55-3CF3-4839-9F67-59D8A9699116}"/>
    <cellStyle name="Separador de milhares 3 2" xfId="120" xr:uid="{0D36CD0C-D582-457A-9C8F-055A0E036E69}"/>
    <cellStyle name="Separador de milhares 3 2 2" xfId="184" xr:uid="{CE441FC7-F7E6-4F7A-B756-AD499C807EF8}"/>
    <cellStyle name="Separador de milhares 3 2 2 2" xfId="256" xr:uid="{38CA4DA0-1A48-4538-9A7E-C667E6DA975E}"/>
    <cellStyle name="Separador de milhares 3 2 3" xfId="217" xr:uid="{7EFA2A99-B79A-4FD4-9ED1-18217892660E}"/>
    <cellStyle name="Separador de milhares 3 3" xfId="183" xr:uid="{A16616DD-9E6B-4904-814E-6D977DCF8D29}"/>
    <cellStyle name="Separador de milhares 3 3 2" xfId="255" xr:uid="{ED641983-756E-4A49-A9AE-28F0BB801225}"/>
    <cellStyle name="Separador de milhares 3 4" xfId="216" xr:uid="{41A82664-81F9-4FFD-8844-E8AA488EAC40}"/>
    <cellStyle name="Separador de milhares 8" xfId="121" xr:uid="{7FA56938-4304-45DC-BA62-3CC731488FFB}"/>
    <cellStyle name="Separador de milhares 8 2" xfId="185" xr:uid="{CF06546D-845D-4FFD-B75D-A843B7826B58}"/>
    <cellStyle name="Separador de milhares 8 2 2" xfId="257" xr:uid="{A6343100-DF6A-41A7-830B-E192231B98E6}"/>
    <cellStyle name="Separador de milhares 8 3" xfId="218" xr:uid="{B59369BE-F52A-46DD-9089-EEF11039CB1E}"/>
    <cellStyle name="Separador de milhares 9" xfId="122" xr:uid="{3333A792-5CA7-4F50-976F-C8875EF6FF3A}"/>
    <cellStyle name="Separador de milhares 9 2" xfId="186" xr:uid="{288EE5DF-FB02-4AF5-B0B5-C441D695BD03}"/>
    <cellStyle name="Separador de milhares 9 2 2" xfId="258" xr:uid="{51CF6E02-F092-4BAD-9AA3-76BDF3F19586}"/>
    <cellStyle name="Separador de milhares 9 3" xfId="219" xr:uid="{01F5E8CB-246A-4DFF-9DC7-D65DC0F95917}"/>
    <cellStyle name="Texto de Aviso 2" xfId="123" xr:uid="{B8C4F53C-E50B-4C68-A438-85001B1E7F86}"/>
    <cellStyle name="Texto de Aviso 3" xfId="124" xr:uid="{A1BA23FE-F99B-4DDD-BA50-EE7092F212CC}"/>
    <cellStyle name="Texto Explicativo 2" xfId="125" xr:uid="{9B9B5DD4-35B2-494F-A142-CD87252569A2}"/>
    <cellStyle name="Texto Explicativo 3" xfId="126" xr:uid="{4082CCC0-A774-4CEB-B40D-3D71867A6ED5}"/>
    <cellStyle name="Título 1 2" xfId="127" xr:uid="{AC75B997-A0D6-4F97-86E2-029A4BB5A534}"/>
    <cellStyle name="Título 1 3" xfId="128" xr:uid="{2ADEE2C4-E4E2-40BC-B3FA-AFB13C387569}"/>
    <cellStyle name="Título 2 2" xfId="129" xr:uid="{0A768964-61C6-481E-BC81-23772673CE09}"/>
    <cellStyle name="Título 2 3" xfId="130" xr:uid="{7D2A1DB9-B2AB-4CDB-ADD5-25E38B1F2A5F}"/>
    <cellStyle name="Título 3 2" xfId="131" xr:uid="{87B31F23-53EC-4648-9E4D-62EDB5037D4F}"/>
    <cellStyle name="Título 3 3" xfId="132" xr:uid="{393EA411-ACF8-4013-B08A-B5A1EAD0571D}"/>
    <cellStyle name="Título 4 2" xfId="133" xr:uid="{4913320C-AF6D-48EE-85A4-703FC6A5F426}"/>
    <cellStyle name="Título 4 3" xfId="134" xr:uid="{B69639D0-4CC8-4BD4-B754-300DB20576F6}"/>
    <cellStyle name="Título 5" xfId="135" xr:uid="{B6C4117D-A41E-4B81-B6FB-20E006A8F8CF}"/>
    <cellStyle name="Título 6" xfId="136" xr:uid="{70BAB74D-826B-4A0E-A16B-CAD0F4EB2155}"/>
    <cellStyle name="Total 2" xfId="137" xr:uid="{81ADF008-0C64-45C6-9A79-0E893C064D36}"/>
    <cellStyle name="Total 3" xfId="138" xr:uid="{D31933A8-B6FD-4F30-A0CD-82CB606A9DFE}"/>
    <cellStyle name="Total 3 2" xfId="189" xr:uid="{ABAEA27D-09EE-4B4E-931F-0AA427779F28}"/>
    <cellStyle name="Total 3 2 2" xfId="261" xr:uid="{B85073E8-3450-4845-9769-8E755D8F1F77}"/>
    <cellStyle name="Total 3 3" xfId="204" xr:uid="{1BC1CEAE-F726-4D06-ABA9-57E6B2C41A6B}"/>
    <cellStyle name="Total 3 3 2" xfId="276" xr:uid="{F5CC2EE3-6D2E-46E0-9E53-8CC91137BD1B}"/>
    <cellStyle name="Total 3 4" xfId="161" xr:uid="{E9546A22-38BB-4861-8856-C11B1623A394}"/>
    <cellStyle name="Total 3 4 2" xfId="233" xr:uid="{DDA87A8E-9DFE-442B-875D-BC140F57D22C}"/>
    <cellStyle name="Total 3 5" xfId="200" xr:uid="{4BD78914-1773-49C9-B44A-3E2A24399F96}"/>
    <cellStyle name="Total 3 5 2" xfId="272" xr:uid="{FA2F5C4A-C103-44CC-BE6F-D7BA4F2F0AC0}"/>
    <cellStyle name="Total 3 6" xfId="220" xr:uid="{10AC874A-2F3C-4FB9-8B40-568C5BE05653}"/>
    <cellStyle name="Vírgula" xfId="1" builtinId="3"/>
    <cellStyle name="Vírgula 10" xfId="230" xr:uid="{5F875510-A9B5-4EB4-84FF-DDF35A1BE339}"/>
    <cellStyle name="Vírgula 11" xfId="155" xr:uid="{1D926C45-807D-4CD9-8713-BE92ABB99621}"/>
    <cellStyle name="Vírgula 2" xfId="139" xr:uid="{B2282968-2A0C-43DE-8AF4-9EF3F826B00E}"/>
    <cellStyle name="Vírgula 2 2" xfId="140" xr:uid="{6B14CDB0-F284-425B-BEFD-11C1347B6A6B}"/>
    <cellStyle name="Vírgula 2 2 2" xfId="190" xr:uid="{7524DEE9-016C-4C90-B6D3-97B1C549ABB3}"/>
    <cellStyle name="Vírgula 2 2 2 2" xfId="262" xr:uid="{FDDFE769-822D-4B45-9D28-9C0147D931ED}"/>
    <cellStyle name="Vírgula 2 2 3" xfId="221" xr:uid="{436A0599-F4BE-441F-B388-4C974ED701FD}"/>
    <cellStyle name="Vírgula 2 3" xfId="141" xr:uid="{7D319D4C-C48C-4206-9F55-65D889D8C355}"/>
    <cellStyle name="Vírgula 3" xfId="142" xr:uid="{B3FF4225-ABB6-4FD8-917A-0B8D3F92F41C}"/>
    <cellStyle name="Vírgula 3 2" xfId="143" xr:uid="{7EAB7BFD-E871-4E21-AC19-456E48A1F178}"/>
    <cellStyle name="Vírgula 3 2 2" xfId="144" xr:uid="{764553B1-7CB7-4B33-805C-962994D19333}"/>
    <cellStyle name="Vírgula 3 2 2 2" xfId="193" xr:uid="{D5C13946-369A-47F6-83C5-E81CD7672750}"/>
    <cellStyle name="Vírgula 3 2 2 2 2" xfId="265" xr:uid="{9964B345-04C2-44D6-9C0A-EA18F66C2E4B}"/>
    <cellStyle name="Vírgula 3 2 2 3" xfId="224" xr:uid="{0B9871F8-3640-4225-AA74-CFD7915D0540}"/>
    <cellStyle name="Vírgula 3 2 3" xfId="145" xr:uid="{7B8DA6B5-9710-45A6-BD4B-B064076BAB5C}"/>
    <cellStyle name="Vírgula 3 2 3 2" xfId="194" xr:uid="{6015A54D-2BF6-4A23-96A9-691C06AA5960}"/>
    <cellStyle name="Vírgula 3 2 3 2 2" xfId="266" xr:uid="{1E92A016-1240-47C8-821F-A725BFB699CB}"/>
    <cellStyle name="Vírgula 3 2 3 3" xfId="225" xr:uid="{B0C77747-1922-4139-AB8A-61604292157F}"/>
    <cellStyle name="Vírgula 3 2 4" xfId="192" xr:uid="{A02F366F-E45A-4C08-BFBA-59D8EFF433B4}"/>
    <cellStyle name="Vírgula 3 2 4 2" xfId="264" xr:uid="{DB118473-A53C-4E8F-AE32-666B3B3405FF}"/>
    <cellStyle name="Vírgula 3 2 5" xfId="223" xr:uid="{769B7465-325E-4899-AEE0-6E971882D0DF}"/>
    <cellStyle name="Vírgula 3 3" xfId="191" xr:uid="{A328E51C-B044-4C87-9827-92F4CFEB8FE2}"/>
    <cellStyle name="Vírgula 3 3 2" xfId="263" xr:uid="{78C35270-225B-4514-A699-7105BC62F10B}"/>
    <cellStyle name="Vírgula 3 4" xfId="222" xr:uid="{76512D51-FFDE-475E-A455-92E7555551EE}"/>
    <cellStyle name="Vírgula 4" xfId="146" xr:uid="{8A8F3BE3-0803-4124-825A-8971C3F32DA6}"/>
    <cellStyle name="Vírgula 4 2" xfId="147" xr:uid="{170523BF-C1C7-4BD3-AB39-0DB32B88876E}"/>
    <cellStyle name="Vírgula 4 2 2" xfId="196" xr:uid="{6B12C398-A26E-42F3-94D6-AF9EA348FA37}"/>
    <cellStyle name="Vírgula 4 2 2 2" xfId="268" xr:uid="{AA6CC0AA-1E69-41BE-8864-90CC69C4C7DA}"/>
    <cellStyle name="Vírgula 4 2 3" xfId="227" xr:uid="{252E8C45-F7BB-443E-B2C5-C9061C9379E9}"/>
    <cellStyle name="Vírgula 4 3" xfId="195" xr:uid="{B51012D2-E9A5-4F5E-8589-763AC54E1B48}"/>
    <cellStyle name="Vírgula 4 3 2" xfId="267" xr:uid="{35BC4729-93BA-4E59-9B8C-680ABE5387D4}"/>
    <cellStyle name="Vírgula 4 4" xfId="226" xr:uid="{42DC7BF8-10B8-4D59-B883-DEB3610A39CF}"/>
    <cellStyle name="Vírgula 5" xfId="148" xr:uid="{FDA24DE7-4E07-425C-9AEC-8F941D9E76C5}"/>
    <cellStyle name="Vírgula 5 2" xfId="197" xr:uid="{3F1AE9B4-BE50-42FB-A28B-270299C6CD06}"/>
    <cellStyle name="Vírgula 5 2 2" xfId="269" xr:uid="{BB68D6BA-C616-44D6-AAAB-637C59A1F160}"/>
    <cellStyle name="Vírgula 5 3" xfId="228" xr:uid="{66086F6B-8F5B-4DDB-B76B-71D329DB3880}"/>
    <cellStyle name="Vírgula 6" xfId="149" xr:uid="{6C14A205-20A3-4BF3-8871-110074C7DA83}"/>
    <cellStyle name="Vírgula 6 2" xfId="198" xr:uid="{3381A2B1-B91C-419B-AD67-BB1E3722F51C}"/>
    <cellStyle name="Vírgula 6 2 2" xfId="270" xr:uid="{FC0F7C08-FD11-4856-BD11-B5B853E46DAA}"/>
    <cellStyle name="Vírgula 6 3" xfId="229" xr:uid="{4BD3151C-B5B8-4F80-97E8-01C016EFDFAF}"/>
    <cellStyle name="Vírgula 7" xfId="151" xr:uid="{924B50CD-4712-4C15-BA57-0D6793ABE77F}"/>
    <cellStyle name="Vírgula 7 2" xfId="201" xr:uid="{814CEFB2-DCA4-40AF-BE1F-B1D7C4B722B9}"/>
    <cellStyle name="Vírgula 7 2 2" xfId="273" xr:uid="{C3EB4C52-051F-4CC1-AD0D-A2C0B87FB21A}"/>
    <cellStyle name="Vírgula 8" xfId="157" xr:uid="{12828199-B530-4175-87AE-FFC2AA4A0F12}"/>
    <cellStyle name="Vírgula 8 2" xfId="202" xr:uid="{31645178-5E96-46A7-99F1-48981B42730A}"/>
    <cellStyle name="Vírgula 8 2 2" xfId="274" xr:uid="{E613EFBF-9CD5-4D6B-84F1-1C08AAE41989}"/>
    <cellStyle name="Vírgula 8 3" xfId="231" xr:uid="{D5BCBFBF-A890-49F5-8320-1D6A305B495D}"/>
    <cellStyle name="Vírgula 9" xfId="203" xr:uid="{32825B99-E7F3-4569-87D1-E7DA4DD1244E}"/>
    <cellStyle name="Vírgula 9 2" xfId="275" xr:uid="{D17B66B6-0736-4741-906E-781F6E09D9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63499</xdr:colOff>
      <xdr:row>0</xdr:row>
      <xdr:rowOff>63500</xdr:rowOff>
    </xdr:from>
    <xdr:to>
      <xdr:col>2</xdr:col>
      <xdr:colOff>1640415</xdr:colOff>
      <xdr:row>1</xdr:row>
      <xdr:rowOff>412614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FD918C9-38EA-4944-803B-CC37FA15C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499" y="63500"/>
          <a:ext cx="2233083" cy="539614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</xdr:row>
      <xdr:rowOff>0</xdr:rowOff>
    </xdr:from>
    <xdr:to>
      <xdr:col>6</xdr:col>
      <xdr:colOff>654050</xdr:colOff>
      <xdr:row>2</xdr:row>
      <xdr:rowOff>148167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546ABA2-66A0-4665-B047-C638F4FE353F}"/>
            </a:ext>
          </a:extLst>
        </xdr:cNvPr>
        <xdr:cNvSpPr txBox="1"/>
      </xdr:nvSpPr>
      <xdr:spPr>
        <a:xfrm>
          <a:off x="8106833" y="190500"/>
          <a:ext cx="1416050" cy="857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Não Desonerado: Horista       114,02%</a:t>
          </a:r>
          <a:br>
            <a:rPr lang="pt-BR" sz="1100"/>
          </a:br>
          <a:r>
            <a:rPr lang="pt-BR" sz="1100"/>
            <a:t>Mensalista 70,79% </a:t>
          </a:r>
        </a:p>
      </xdr:txBody>
    </xdr:sp>
    <xdr:clientData/>
  </xdr:twoCellAnchor>
  <xdr:twoCellAnchor editAs="oneCell">
    <xdr:from>
      <xdr:col>2</xdr:col>
      <xdr:colOff>1661583</xdr:colOff>
      <xdr:row>0</xdr:row>
      <xdr:rowOff>105833</xdr:rowOff>
    </xdr:from>
    <xdr:to>
      <xdr:col>2</xdr:col>
      <xdr:colOff>4509222</xdr:colOff>
      <xdr:row>1</xdr:row>
      <xdr:rowOff>391980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509B8F3-095C-4A6F-A148-AF455EB61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17750" y="105833"/>
          <a:ext cx="2847639" cy="4766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15876</xdr:colOff>
      <xdr:row>0</xdr:row>
      <xdr:rowOff>46567</xdr:rowOff>
    </xdr:from>
    <xdr:to>
      <xdr:col>2</xdr:col>
      <xdr:colOff>863600</xdr:colOff>
      <xdr:row>1</xdr:row>
      <xdr:rowOff>322792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EFABDF3-4103-4FEC-8C37-8FFBAF62D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6" y="46567"/>
          <a:ext cx="2371724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904876</xdr:colOff>
      <xdr:row>0</xdr:row>
      <xdr:rowOff>46818</xdr:rowOff>
    </xdr:from>
    <xdr:to>
      <xdr:col>3</xdr:col>
      <xdr:colOff>4391026</xdr:colOff>
      <xdr:row>1</xdr:row>
      <xdr:rowOff>608131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13D56AD-C823-415C-9188-029B64611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28876" y="46818"/>
          <a:ext cx="4495800" cy="751813"/>
        </a:xfrm>
        <a:prstGeom prst="rect">
          <a:avLst/>
        </a:prstGeom>
      </xdr:spPr>
    </xdr:pic>
    <xdr:clientData/>
  </xdr:twoCellAnchor>
  <xdr:twoCellAnchor>
    <xdr:from>
      <xdr:col>7</xdr:col>
      <xdr:colOff>935832</xdr:colOff>
      <xdr:row>0</xdr:row>
      <xdr:rowOff>338138</xdr:rowOff>
    </xdr:from>
    <xdr:to>
      <xdr:col>9</xdr:col>
      <xdr:colOff>97632</xdr:colOff>
      <xdr:row>1</xdr:row>
      <xdr:rowOff>852488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E4DC70A5-938B-4540-BEA0-D80127788F15}"/>
            </a:ext>
          </a:extLst>
        </xdr:cNvPr>
        <xdr:cNvSpPr txBox="1"/>
      </xdr:nvSpPr>
      <xdr:spPr>
        <a:xfrm>
          <a:off x="9641682" y="338138"/>
          <a:ext cx="1333500" cy="895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Não Desonerado: Horista       114,02%</a:t>
          </a:r>
          <a:br>
            <a:rPr lang="pt-BR" sz="1100"/>
          </a:br>
          <a:r>
            <a:rPr lang="pt-BR" sz="1100"/>
            <a:t>Mensalista 70,79%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57150</xdr:rowOff>
    </xdr:from>
    <xdr:to>
      <xdr:col>2</xdr:col>
      <xdr:colOff>895349</xdr:colOff>
      <xdr:row>1</xdr:row>
      <xdr:rowOff>333375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BDC2ED71-FBC5-465E-9B73-39BB60687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371724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904876</xdr:colOff>
      <xdr:row>0</xdr:row>
      <xdr:rowOff>46818</xdr:rowOff>
    </xdr:from>
    <xdr:to>
      <xdr:col>3</xdr:col>
      <xdr:colOff>4391026</xdr:colOff>
      <xdr:row>1</xdr:row>
      <xdr:rowOff>417631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555C134-58EE-4211-B1F3-B5D335DB0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28876" y="46818"/>
          <a:ext cx="4495800" cy="561313"/>
        </a:xfrm>
        <a:prstGeom prst="rect">
          <a:avLst/>
        </a:prstGeom>
      </xdr:spPr>
    </xdr:pic>
    <xdr:clientData/>
  </xdr:twoCellAnchor>
  <xdr:twoCellAnchor>
    <xdr:from>
      <xdr:col>7</xdr:col>
      <xdr:colOff>935832</xdr:colOff>
      <xdr:row>0</xdr:row>
      <xdr:rowOff>338138</xdr:rowOff>
    </xdr:from>
    <xdr:to>
      <xdr:col>9</xdr:col>
      <xdr:colOff>97632</xdr:colOff>
      <xdr:row>1</xdr:row>
      <xdr:rowOff>852488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FF286E1-DD95-443E-BE37-62E35C853DBE}"/>
            </a:ext>
          </a:extLst>
        </xdr:cNvPr>
        <xdr:cNvSpPr txBox="1"/>
      </xdr:nvSpPr>
      <xdr:spPr>
        <a:xfrm>
          <a:off x="9639301" y="338138"/>
          <a:ext cx="1328737" cy="895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Não Desonerado: Horista       114,02%</a:t>
          </a:r>
          <a:br>
            <a:rPr lang="pt-BR" sz="1100"/>
          </a:br>
          <a:r>
            <a:rPr lang="pt-BR" sz="1100"/>
            <a:t>Mensalista 70,79%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57150</xdr:rowOff>
    </xdr:from>
    <xdr:to>
      <xdr:col>2</xdr:col>
      <xdr:colOff>895349</xdr:colOff>
      <xdr:row>1</xdr:row>
      <xdr:rowOff>333375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552C459-A212-4637-9B28-C69E12CE3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371724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904876</xdr:colOff>
      <xdr:row>0</xdr:row>
      <xdr:rowOff>46818</xdr:rowOff>
    </xdr:from>
    <xdr:to>
      <xdr:col>3</xdr:col>
      <xdr:colOff>4391026</xdr:colOff>
      <xdr:row>1</xdr:row>
      <xdr:rowOff>427156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F6FF264-CBBD-4F9E-9860-A558E515C4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28876" y="46818"/>
          <a:ext cx="4495800" cy="561313"/>
        </a:xfrm>
        <a:prstGeom prst="rect">
          <a:avLst/>
        </a:prstGeom>
      </xdr:spPr>
    </xdr:pic>
    <xdr:clientData/>
  </xdr:twoCellAnchor>
  <xdr:twoCellAnchor>
    <xdr:from>
      <xdr:col>7</xdr:col>
      <xdr:colOff>923925</xdr:colOff>
      <xdr:row>0</xdr:row>
      <xdr:rowOff>123825</xdr:rowOff>
    </xdr:from>
    <xdr:to>
      <xdr:col>9</xdr:col>
      <xdr:colOff>85725</xdr:colOff>
      <xdr:row>1</xdr:row>
      <xdr:rowOff>638175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ABF6EA3-C30C-42C1-A63D-36C6CC4DB242}"/>
            </a:ext>
          </a:extLst>
        </xdr:cNvPr>
        <xdr:cNvSpPr txBox="1"/>
      </xdr:nvSpPr>
      <xdr:spPr>
        <a:xfrm>
          <a:off x="9629775" y="123825"/>
          <a:ext cx="13049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Não Desonerado: Horista       114,02%</a:t>
          </a:r>
          <a:br>
            <a:rPr lang="pt-BR" sz="1100"/>
          </a:br>
          <a:r>
            <a:rPr lang="pt-BR" sz="1100"/>
            <a:t>Mensalista 70,79%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47625</xdr:rowOff>
    </xdr:from>
    <xdr:to>
      <xdr:col>3</xdr:col>
      <xdr:colOff>4533900</xdr:colOff>
      <xdr:row>1</xdr:row>
      <xdr:rowOff>504825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D946C45-151A-429D-9B80-6D8C00395664}"/>
            </a:ext>
          </a:extLst>
        </xdr:cNvPr>
        <xdr:cNvSpPr txBox="1"/>
      </xdr:nvSpPr>
      <xdr:spPr>
        <a:xfrm>
          <a:off x="1800225" y="47625"/>
          <a:ext cx="5172075" cy="647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MINISTÉRIO DA INTEGRAÇÃO NACIONAL </a:t>
          </a:r>
        </a:p>
        <a:p>
          <a:r>
            <a:rPr lang="pt-B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r>
            <a:rPr lang="pt-BR" b="1"/>
            <a:t> </a:t>
          </a:r>
        </a:p>
        <a:p>
          <a:r>
            <a:rPr lang="pt-B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6ª SUPERINTENDÊNCIA REGIONAL</a:t>
          </a:r>
          <a:endParaRPr lang="pt-BR" sz="1100" b="1"/>
        </a:p>
      </xdr:txBody>
    </xdr:sp>
    <xdr:clientData/>
  </xdr:twoCellAnchor>
  <xdr:twoCellAnchor>
    <xdr:from>
      <xdr:col>0</xdr:col>
      <xdr:colOff>28575</xdr:colOff>
      <xdr:row>0</xdr:row>
      <xdr:rowOff>57149</xdr:rowOff>
    </xdr:from>
    <xdr:to>
      <xdr:col>2</xdr:col>
      <xdr:colOff>104775</xdr:colOff>
      <xdr:row>1</xdr:row>
      <xdr:rowOff>411242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DFCDD50C-B0D0-452C-A490-BE0F719F3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7149"/>
          <a:ext cx="1752600" cy="544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847725</xdr:colOff>
      <xdr:row>0</xdr:row>
      <xdr:rowOff>142875</xdr:rowOff>
    </xdr:from>
    <xdr:to>
      <xdr:col>9</xdr:col>
      <xdr:colOff>361950</xdr:colOff>
      <xdr:row>1</xdr:row>
      <xdr:rowOff>647700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B10F24E9-6C57-4B10-8D6F-B8A7EA0F317C}"/>
            </a:ext>
          </a:extLst>
        </xdr:cNvPr>
        <xdr:cNvSpPr txBox="1"/>
      </xdr:nvSpPr>
      <xdr:spPr>
        <a:xfrm>
          <a:off x="10829925" y="142875"/>
          <a:ext cx="13049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Não Desonerado: Horista       114,02%</a:t>
          </a:r>
          <a:br>
            <a:rPr lang="pt-BR" sz="1100"/>
          </a:br>
          <a:r>
            <a:rPr lang="pt-BR" sz="1100"/>
            <a:t>Mensalista 70,79%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35248</xdr:rowOff>
    </xdr:from>
    <xdr:to>
      <xdr:col>1</xdr:col>
      <xdr:colOff>752475</xdr:colOff>
      <xdr:row>2</xdr:row>
      <xdr:rowOff>133350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0A902B5-F378-411D-BD66-842BAD5EB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5248"/>
          <a:ext cx="1419225" cy="479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11D0C81-87BB-4099-8B1F-F79F4734BFD8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497F7A1-7610-448D-96F9-06A707D9E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3E5B7-4BBE-4375-BD3F-C9CACE41B681}">
  <dimension ref="A1:J19"/>
  <sheetViews>
    <sheetView tabSelected="1" view="pageBreakPreview" zoomScale="90" zoomScaleNormal="100" zoomScaleSheetLayoutView="90" workbookViewId="0">
      <selection activeCell="A9" sqref="A9:J9"/>
    </sheetView>
  </sheetViews>
  <sheetFormatPr defaultRowHeight="14.25" x14ac:dyDescent="0.2"/>
  <cols>
    <col min="1" max="1" width="8.625" customWidth="1"/>
    <col min="2" max="2" width="10" hidden="1" customWidth="1"/>
    <col min="3" max="3" width="59.625" customWidth="1"/>
    <col min="4" max="4" width="28.5" customWidth="1"/>
    <col min="5" max="5" width="9.75" customWidth="1"/>
    <col min="6" max="6" width="10" bestFit="1" customWidth="1"/>
    <col min="7" max="7" width="18.125" customWidth="1"/>
    <col min="9" max="9" width="13.75" bestFit="1" customWidth="1"/>
  </cols>
  <sheetData>
    <row r="1" spans="1:10" ht="15" x14ac:dyDescent="0.2">
      <c r="A1" s="13"/>
      <c r="B1" s="13"/>
      <c r="C1" s="13"/>
      <c r="D1" s="13" t="s">
        <v>0</v>
      </c>
      <c r="E1" s="13" t="s">
        <v>1</v>
      </c>
      <c r="F1" s="221" t="s">
        <v>2</v>
      </c>
      <c r="G1" s="221"/>
    </row>
    <row r="2" spans="1:10" ht="55.5" customHeight="1" x14ac:dyDescent="0.2">
      <c r="A2" s="14"/>
      <c r="B2" s="14"/>
      <c r="C2" s="14"/>
      <c r="D2" s="14" t="s">
        <v>752</v>
      </c>
      <c r="E2" s="198">
        <f>CRISTALINO!H2</f>
        <v>0.27650000000000002</v>
      </c>
      <c r="F2" s="222"/>
      <c r="G2" s="222"/>
    </row>
    <row r="3" spans="1:10" s="155" customFormat="1" ht="30.75" customHeight="1" x14ac:dyDescent="0.2">
      <c r="A3" s="228" t="s">
        <v>746</v>
      </c>
      <c r="B3" s="228"/>
      <c r="C3" s="228"/>
      <c r="D3" s="228"/>
      <c r="E3" s="228"/>
      <c r="F3" s="228"/>
      <c r="G3" s="228"/>
    </row>
    <row r="4" spans="1:10" ht="15.75" thickBot="1" x14ac:dyDescent="0.3">
      <c r="A4" s="223" t="s">
        <v>278</v>
      </c>
      <c r="B4" s="208"/>
      <c r="C4" s="208"/>
      <c r="D4" s="208"/>
      <c r="E4" s="208"/>
      <c r="F4" s="208"/>
      <c r="G4" s="208"/>
    </row>
    <row r="5" spans="1:10" ht="15.75" thickBot="1" x14ac:dyDescent="0.25">
      <c r="A5" s="224" t="s">
        <v>4</v>
      </c>
      <c r="B5" s="225"/>
      <c r="C5" s="159" t="s">
        <v>7</v>
      </c>
      <c r="D5" s="160" t="s">
        <v>282</v>
      </c>
      <c r="E5" s="209"/>
      <c r="F5" s="210"/>
      <c r="G5" s="161" t="s">
        <v>12</v>
      </c>
    </row>
    <row r="6" spans="1:10" s="174" customFormat="1" x14ac:dyDescent="0.2">
      <c r="A6" s="217" t="s">
        <v>749</v>
      </c>
      <c r="B6" s="218"/>
      <c r="C6" s="200" t="s">
        <v>21</v>
      </c>
      <c r="D6" s="199">
        <f>SUM(D7:D9)</f>
        <v>0</v>
      </c>
      <c r="E6" s="219" t="s">
        <v>753</v>
      </c>
      <c r="F6" s="220"/>
      <c r="G6" s="201">
        <f>SUM(G7:G9)</f>
        <v>49705167.920000002</v>
      </c>
    </row>
    <row r="7" spans="1:10" x14ac:dyDescent="0.2">
      <c r="A7" s="226" t="s">
        <v>750</v>
      </c>
      <c r="B7" s="227"/>
      <c r="C7" s="158" t="s">
        <v>279</v>
      </c>
      <c r="D7" s="168">
        <f>CRISTALINO!K8</f>
        <v>0</v>
      </c>
      <c r="E7" s="211" t="e">
        <f>G7/D7</f>
        <v>#DIV/0!</v>
      </c>
      <c r="F7" s="212"/>
      <c r="G7" s="164">
        <f>CRISTALINO!I48</f>
        <v>17923755.920000002</v>
      </c>
      <c r="I7" s="7"/>
      <c r="J7" s="153"/>
    </row>
    <row r="8" spans="1:10" x14ac:dyDescent="0.2">
      <c r="A8" s="203" t="s">
        <v>751</v>
      </c>
      <c r="B8" s="204"/>
      <c r="C8" s="16" t="s">
        <v>280</v>
      </c>
      <c r="D8" s="166">
        <f>SEDIMENTAR!K8</f>
        <v>0</v>
      </c>
      <c r="E8" s="213" t="e">
        <f t="shared" ref="E8:E9" si="0">G8/D8</f>
        <v>#DIV/0!</v>
      </c>
      <c r="F8" s="214"/>
      <c r="G8" s="165">
        <f>SEDIMENTAR!I57</f>
        <v>19930832.039999999</v>
      </c>
      <c r="I8" s="7"/>
      <c r="J8" s="153"/>
    </row>
    <row r="9" spans="1:10" x14ac:dyDescent="0.2">
      <c r="A9" s="203" t="s">
        <v>754</v>
      </c>
      <c r="B9" s="204"/>
      <c r="C9" s="16" t="s">
        <v>281</v>
      </c>
      <c r="D9" s="167">
        <f>CALCARIO!K8</f>
        <v>0</v>
      </c>
      <c r="E9" s="213" t="e">
        <f t="shared" si="0"/>
        <v>#DIV/0!</v>
      </c>
      <c r="F9" s="214"/>
      <c r="G9" s="165">
        <f>CALCARIO!H49</f>
        <v>11850579.959999999</v>
      </c>
      <c r="I9" s="7"/>
      <c r="J9" s="153"/>
    </row>
    <row r="10" spans="1:10" ht="15" thickBot="1" x14ac:dyDescent="0.25">
      <c r="A10" s="18"/>
      <c r="B10" s="18"/>
      <c r="C10" s="18"/>
      <c r="D10" s="18"/>
      <c r="E10" s="18"/>
      <c r="F10" s="18"/>
      <c r="G10" s="18"/>
    </row>
    <row r="11" spans="1:10" ht="15" thickBot="1" x14ac:dyDescent="0.25">
      <c r="A11" s="205"/>
      <c r="B11" s="206"/>
      <c r="C11" s="162"/>
      <c r="D11" s="163" t="s">
        <v>745</v>
      </c>
      <c r="E11" s="163"/>
      <c r="F11" s="215">
        <f>SUM(G7:G9)</f>
        <v>49705167.920000002</v>
      </c>
      <c r="G11" s="216"/>
      <c r="I11" s="153"/>
    </row>
    <row r="12" spans="1:10" x14ac:dyDescent="0.2">
      <c r="A12" s="20"/>
      <c r="B12" s="20"/>
      <c r="C12" s="20"/>
      <c r="D12" s="20"/>
      <c r="E12" s="20"/>
      <c r="F12" s="20"/>
      <c r="G12" s="20"/>
    </row>
    <row r="13" spans="1:10" x14ac:dyDescent="0.2">
      <c r="A13" s="207"/>
      <c r="B13" s="208"/>
      <c r="C13" s="208"/>
      <c r="D13" s="208"/>
      <c r="E13" s="208"/>
      <c r="F13" s="208"/>
      <c r="G13" s="208"/>
    </row>
    <row r="17" spans="7:7" x14ac:dyDescent="0.2">
      <c r="G17" s="7"/>
    </row>
    <row r="18" spans="7:7" x14ac:dyDescent="0.2">
      <c r="G18" s="7"/>
    </row>
    <row r="19" spans="7:7" x14ac:dyDescent="0.2">
      <c r="G19" s="7"/>
    </row>
  </sheetData>
  <mergeCells count="17">
    <mergeCell ref="F1:G1"/>
    <mergeCell ref="F2:G2"/>
    <mergeCell ref="A4:G4"/>
    <mergeCell ref="A5:B5"/>
    <mergeCell ref="A7:B7"/>
    <mergeCell ref="A3:G3"/>
    <mergeCell ref="A9:B9"/>
    <mergeCell ref="A11:B11"/>
    <mergeCell ref="A13:G13"/>
    <mergeCell ref="E5:F5"/>
    <mergeCell ref="E7:F7"/>
    <mergeCell ref="E8:F8"/>
    <mergeCell ref="E9:F9"/>
    <mergeCell ref="A8:B8"/>
    <mergeCell ref="F11:G11"/>
    <mergeCell ref="A6:B6"/>
    <mergeCell ref="E6:F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3" orientation="landscape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4"/>
  <sheetViews>
    <sheetView showOutlineSymbols="0" showWhiteSpace="0" view="pageBreakPreview" topLeftCell="E43" zoomScale="80" zoomScaleNormal="80" zoomScaleSheetLayoutView="80" workbookViewId="0">
      <selection activeCell="J19" sqref="J1:U1048576"/>
    </sheetView>
  </sheetViews>
  <sheetFormatPr defaultRowHeight="14.25" x14ac:dyDescent="0.2"/>
  <cols>
    <col min="1" max="2" width="10" style="58" bestFit="1" customWidth="1"/>
    <col min="3" max="3" width="13.25" style="58" bestFit="1" customWidth="1"/>
    <col min="4" max="4" width="60" style="81" bestFit="1" customWidth="1"/>
    <col min="5" max="5" width="9.375" customWidth="1"/>
    <col min="6" max="6" width="13" bestFit="1" customWidth="1"/>
    <col min="7" max="7" width="13" hidden="1" customWidth="1"/>
    <col min="8" max="8" width="13" bestFit="1" customWidth="1"/>
    <col min="9" max="9" width="16.5" customWidth="1"/>
    <col min="11" max="11" width="10.875" style="8" bestFit="1" customWidth="1"/>
    <col min="12" max="13" width="9" style="8"/>
    <col min="14" max="14" width="12" bestFit="1" customWidth="1"/>
    <col min="15" max="15" width="15.125" bestFit="1" customWidth="1"/>
    <col min="18" max="18" width="10.75" bestFit="1" customWidth="1"/>
    <col min="19" max="19" width="13.75" bestFit="1" customWidth="1"/>
  </cols>
  <sheetData>
    <row r="1" spans="1:18" ht="15" customHeight="1" x14ac:dyDescent="0.2">
      <c r="A1" s="51"/>
      <c r="B1" s="156"/>
      <c r="C1" s="156"/>
      <c r="D1" s="156"/>
      <c r="E1" s="234" t="s">
        <v>0</v>
      </c>
      <c r="F1" s="234"/>
      <c r="G1" s="155"/>
      <c r="H1" s="171" t="s">
        <v>1</v>
      </c>
      <c r="I1" s="156" t="s">
        <v>2</v>
      </c>
      <c r="J1" s="172"/>
    </row>
    <row r="2" spans="1:18" ht="85.5" customHeight="1" x14ac:dyDescent="0.2">
      <c r="A2" s="237" t="s">
        <v>746</v>
      </c>
      <c r="B2" s="237"/>
      <c r="C2" s="237"/>
      <c r="D2" s="237"/>
      <c r="E2" s="235" t="s">
        <v>748</v>
      </c>
      <c r="F2" s="236"/>
      <c r="G2" s="155"/>
      <c r="H2" s="181">
        <f>BDI!D32</f>
        <v>0.27650000000000002</v>
      </c>
      <c r="I2" s="157"/>
      <c r="J2" s="173"/>
    </row>
    <row r="3" spans="1:18" ht="15.75" customHeight="1" thickBot="1" x14ac:dyDescent="0.3">
      <c r="A3" s="233" t="s">
        <v>3</v>
      </c>
      <c r="B3" s="208"/>
      <c r="C3" s="208"/>
      <c r="D3" s="208"/>
      <c r="E3" s="208"/>
      <c r="F3" s="208"/>
      <c r="G3" s="208"/>
      <c r="H3" s="208"/>
      <c r="I3" s="208"/>
    </row>
    <row r="4" spans="1:18" ht="30" customHeight="1" thickBot="1" x14ac:dyDescent="0.25">
      <c r="A4" s="76" t="s">
        <v>4</v>
      </c>
      <c r="B4" s="77" t="s">
        <v>5</v>
      </c>
      <c r="C4" s="78" t="s">
        <v>6</v>
      </c>
      <c r="D4" s="78" t="s">
        <v>7</v>
      </c>
      <c r="E4" s="79" t="s">
        <v>8</v>
      </c>
      <c r="F4" s="77" t="s">
        <v>9</v>
      </c>
      <c r="G4" s="77" t="s">
        <v>10</v>
      </c>
      <c r="H4" s="77" t="s">
        <v>11</v>
      </c>
      <c r="I4" s="80" t="s">
        <v>12</v>
      </c>
    </row>
    <row r="5" spans="1:18" ht="19.5" customHeight="1" thickBot="1" x14ac:dyDescent="0.25">
      <c r="A5" s="202" t="s">
        <v>750</v>
      </c>
      <c r="B5" s="48"/>
      <c r="C5" s="48"/>
      <c r="D5" s="61" t="s">
        <v>279</v>
      </c>
      <c r="E5" s="44"/>
      <c r="F5" s="99"/>
      <c r="G5" s="44"/>
      <c r="H5" s="44"/>
      <c r="I5" s="46"/>
    </row>
    <row r="6" spans="1:18" ht="24" customHeight="1" thickBot="1" x14ac:dyDescent="0.3">
      <c r="A6" s="47" t="s">
        <v>13</v>
      </c>
      <c r="B6" s="48"/>
      <c r="C6" s="48"/>
      <c r="D6" s="61" t="s">
        <v>14</v>
      </c>
      <c r="E6" s="44"/>
      <c r="F6" s="99"/>
      <c r="G6" s="44"/>
      <c r="H6" s="44"/>
      <c r="I6" s="46"/>
      <c r="O6" s="169"/>
      <c r="Q6" s="153"/>
      <c r="R6" s="153"/>
    </row>
    <row r="7" spans="1:18" ht="24" customHeight="1" thickBot="1" x14ac:dyDescent="0.25">
      <c r="A7" s="52" t="s">
        <v>15</v>
      </c>
      <c r="B7" s="68" t="s">
        <v>16</v>
      </c>
      <c r="C7" s="69" t="s">
        <v>17</v>
      </c>
      <c r="D7" s="59" t="s">
        <v>18</v>
      </c>
      <c r="E7" s="60" t="s">
        <v>19</v>
      </c>
      <c r="F7" s="91">
        <v>600</v>
      </c>
      <c r="G7" s="87">
        <v>412.02</v>
      </c>
      <c r="H7" s="87">
        <f>TRUNC(G7+G7*$H$2,2)</f>
        <v>525.94000000000005</v>
      </c>
      <c r="I7" s="88">
        <f>TRUNC(H7*F7,2)</f>
        <v>315564</v>
      </c>
      <c r="K7" s="10"/>
    </row>
    <row r="8" spans="1:18" ht="24" customHeight="1" thickBot="1" x14ac:dyDescent="0.3">
      <c r="A8" s="47" t="s">
        <v>20</v>
      </c>
      <c r="B8" s="48"/>
      <c r="C8" s="48"/>
      <c r="D8" s="61" t="s">
        <v>21</v>
      </c>
      <c r="E8" s="44"/>
      <c r="F8" s="45"/>
      <c r="G8" s="44"/>
      <c r="H8" s="44"/>
      <c r="I8" s="46"/>
      <c r="K8" s="11"/>
      <c r="O8" s="169"/>
      <c r="Q8" s="153"/>
      <c r="R8" s="153"/>
    </row>
    <row r="9" spans="1:18" ht="36" customHeight="1" x14ac:dyDescent="0.2">
      <c r="A9" s="52" t="s">
        <v>22</v>
      </c>
      <c r="B9" s="68" t="s">
        <v>23</v>
      </c>
      <c r="C9" s="69" t="s">
        <v>24</v>
      </c>
      <c r="D9" s="59" t="s">
        <v>25</v>
      </c>
      <c r="E9" s="60" t="s">
        <v>26</v>
      </c>
      <c r="F9" s="91">
        <v>390</v>
      </c>
      <c r="G9" s="87">
        <v>223.75</v>
      </c>
      <c r="H9" s="87">
        <f t="shared" ref="H9:H46" si="0">TRUNC(G9+G9*$H$2,2)</f>
        <v>285.61</v>
      </c>
      <c r="I9" s="88">
        <f t="shared" ref="I9:I46" si="1">TRUNC(H9*F9,2)</f>
        <v>111387.9</v>
      </c>
      <c r="J9" s="42"/>
    </row>
    <row r="10" spans="1:18" ht="24" customHeight="1" x14ac:dyDescent="0.2">
      <c r="A10" s="52" t="s">
        <v>27</v>
      </c>
      <c r="B10" s="68" t="s">
        <v>28</v>
      </c>
      <c r="C10" s="69" t="s">
        <v>24</v>
      </c>
      <c r="D10" s="59" t="s">
        <v>29</v>
      </c>
      <c r="E10" s="60" t="s">
        <v>26</v>
      </c>
      <c r="F10" s="91">
        <v>300</v>
      </c>
      <c r="G10" s="87">
        <v>718.9</v>
      </c>
      <c r="H10" s="87">
        <f t="shared" si="0"/>
        <v>917.67</v>
      </c>
      <c r="I10" s="88">
        <f t="shared" si="1"/>
        <v>275301</v>
      </c>
      <c r="J10" s="42"/>
    </row>
    <row r="11" spans="1:18" ht="24" customHeight="1" x14ac:dyDescent="0.2">
      <c r="A11" s="52" t="s">
        <v>30</v>
      </c>
      <c r="B11" s="68" t="s">
        <v>31</v>
      </c>
      <c r="C11" s="69" t="s">
        <v>17</v>
      </c>
      <c r="D11" s="59" t="s">
        <v>32</v>
      </c>
      <c r="E11" s="60" t="s">
        <v>19</v>
      </c>
      <c r="F11" s="91">
        <v>45000</v>
      </c>
      <c r="G11" s="87">
        <v>1.4</v>
      </c>
      <c r="H11" s="87">
        <f t="shared" si="0"/>
        <v>1.78</v>
      </c>
      <c r="I11" s="88">
        <f t="shared" si="1"/>
        <v>80100</v>
      </c>
      <c r="J11" s="42"/>
    </row>
    <row r="12" spans="1:18" ht="36" customHeight="1" x14ac:dyDescent="0.2">
      <c r="A12" s="52" t="s">
        <v>33</v>
      </c>
      <c r="B12" s="68" t="s">
        <v>34</v>
      </c>
      <c r="C12" s="69" t="s">
        <v>24</v>
      </c>
      <c r="D12" s="59" t="s">
        <v>35</v>
      </c>
      <c r="E12" s="60" t="s">
        <v>36</v>
      </c>
      <c r="F12" s="91">
        <v>300</v>
      </c>
      <c r="G12" s="87">
        <v>261.68</v>
      </c>
      <c r="H12" s="87">
        <f t="shared" si="0"/>
        <v>334.03</v>
      </c>
      <c r="I12" s="88">
        <f t="shared" si="1"/>
        <v>100209</v>
      </c>
      <c r="J12" s="43"/>
    </row>
    <row r="13" spans="1:18" ht="24" customHeight="1" x14ac:dyDescent="0.2">
      <c r="A13" s="52" t="s">
        <v>37</v>
      </c>
      <c r="B13" s="68" t="s">
        <v>38</v>
      </c>
      <c r="C13" s="69" t="s">
        <v>39</v>
      </c>
      <c r="D13" s="59" t="s">
        <v>40</v>
      </c>
      <c r="E13" s="60" t="s">
        <v>41</v>
      </c>
      <c r="F13" s="91">
        <v>6000</v>
      </c>
      <c r="G13" s="87">
        <v>135.80000000000001</v>
      </c>
      <c r="H13" s="87">
        <f t="shared" si="0"/>
        <v>173.34</v>
      </c>
      <c r="I13" s="88">
        <f t="shared" si="1"/>
        <v>1040040</v>
      </c>
      <c r="J13" s="43"/>
    </row>
    <row r="14" spans="1:18" ht="24" customHeight="1" x14ac:dyDescent="0.2">
      <c r="A14" s="52" t="s">
        <v>42</v>
      </c>
      <c r="B14" s="68" t="s">
        <v>43</v>
      </c>
      <c r="C14" s="69" t="s">
        <v>39</v>
      </c>
      <c r="D14" s="59" t="s">
        <v>44</v>
      </c>
      <c r="E14" s="60" t="s">
        <v>41</v>
      </c>
      <c r="F14" s="91">
        <v>18000</v>
      </c>
      <c r="G14" s="87">
        <v>107.95</v>
      </c>
      <c r="H14" s="87">
        <f t="shared" si="0"/>
        <v>137.79</v>
      </c>
      <c r="I14" s="88">
        <f t="shared" si="1"/>
        <v>2480220</v>
      </c>
      <c r="J14" s="43"/>
    </row>
    <row r="15" spans="1:18" ht="24" customHeight="1" x14ac:dyDescent="0.2">
      <c r="A15" s="52" t="s">
        <v>45</v>
      </c>
      <c r="B15" s="68" t="s">
        <v>46</v>
      </c>
      <c r="C15" s="69" t="s">
        <v>24</v>
      </c>
      <c r="D15" s="59" t="s">
        <v>47</v>
      </c>
      <c r="E15" s="60" t="s">
        <v>41</v>
      </c>
      <c r="F15" s="91">
        <v>6000</v>
      </c>
      <c r="G15" s="87">
        <v>184.46</v>
      </c>
      <c r="H15" s="87">
        <f t="shared" si="0"/>
        <v>235.46</v>
      </c>
      <c r="I15" s="88">
        <f t="shared" si="1"/>
        <v>1412760</v>
      </c>
      <c r="J15" s="43"/>
    </row>
    <row r="16" spans="1:18" ht="24" customHeight="1" x14ac:dyDescent="0.2">
      <c r="A16" s="52" t="s">
        <v>48</v>
      </c>
      <c r="B16" s="68" t="s">
        <v>49</v>
      </c>
      <c r="C16" s="69" t="s">
        <v>24</v>
      </c>
      <c r="D16" s="59" t="s">
        <v>50</v>
      </c>
      <c r="E16" s="60" t="s">
        <v>26</v>
      </c>
      <c r="F16" s="91">
        <v>300</v>
      </c>
      <c r="G16" s="87">
        <v>217.86</v>
      </c>
      <c r="H16" s="87">
        <f t="shared" si="0"/>
        <v>278.08999999999997</v>
      </c>
      <c r="I16" s="88">
        <f t="shared" si="1"/>
        <v>83427</v>
      </c>
      <c r="J16" s="43"/>
    </row>
    <row r="17" spans="1:18" ht="24" customHeight="1" x14ac:dyDescent="0.2">
      <c r="A17" s="52" t="s">
        <v>51</v>
      </c>
      <c r="B17" s="68" t="s">
        <v>52</v>
      </c>
      <c r="C17" s="69" t="s">
        <v>39</v>
      </c>
      <c r="D17" s="59" t="s">
        <v>53</v>
      </c>
      <c r="E17" s="60" t="s">
        <v>54</v>
      </c>
      <c r="F17" s="91">
        <v>3600</v>
      </c>
      <c r="G17" s="87">
        <v>194.03</v>
      </c>
      <c r="H17" s="87">
        <f t="shared" si="0"/>
        <v>247.67</v>
      </c>
      <c r="I17" s="88">
        <f t="shared" si="1"/>
        <v>891612</v>
      </c>
      <c r="J17" s="43"/>
    </row>
    <row r="18" spans="1:18" ht="24" customHeight="1" x14ac:dyDescent="0.2">
      <c r="A18" s="52" t="s">
        <v>55</v>
      </c>
      <c r="B18" s="68" t="s">
        <v>56</v>
      </c>
      <c r="C18" s="69" t="s">
        <v>24</v>
      </c>
      <c r="D18" s="59" t="s">
        <v>57</v>
      </c>
      <c r="E18" s="60" t="s">
        <v>26</v>
      </c>
      <c r="F18" s="91">
        <v>300</v>
      </c>
      <c r="G18" s="87">
        <v>96.8</v>
      </c>
      <c r="H18" s="87">
        <f t="shared" si="0"/>
        <v>123.56</v>
      </c>
      <c r="I18" s="88">
        <f t="shared" si="1"/>
        <v>37068</v>
      </c>
      <c r="J18" s="43"/>
    </row>
    <row r="19" spans="1:18" ht="24" customHeight="1" x14ac:dyDescent="0.2">
      <c r="A19" s="52" t="s">
        <v>58</v>
      </c>
      <c r="B19" s="68" t="s">
        <v>59</v>
      </c>
      <c r="C19" s="69" t="s">
        <v>39</v>
      </c>
      <c r="D19" s="59" t="s">
        <v>60</v>
      </c>
      <c r="E19" s="60" t="s">
        <v>61</v>
      </c>
      <c r="F19" s="91">
        <v>300</v>
      </c>
      <c r="G19" s="87">
        <v>487.21</v>
      </c>
      <c r="H19" s="87">
        <f t="shared" si="0"/>
        <v>621.91999999999996</v>
      </c>
      <c r="I19" s="88">
        <f t="shared" si="1"/>
        <v>186576</v>
      </c>
      <c r="J19" s="43"/>
    </row>
    <row r="20" spans="1:18" ht="24" customHeight="1" x14ac:dyDescent="0.2">
      <c r="A20" s="52" t="s">
        <v>62</v>
      </c>
      <c r="B20" s="68" t="s">
        <v>63</v>
      </c>
      <c r="C20" s="69" t="s">
        <v>39</v>
      </c>
      <c r="D20" s="59" t="s">
        <v>64</v>
      </c>
      <c r="E20" s="60" t="s">
        <v>61</v>
      </c>
      <c r="F20" s="91">
        <v>300</v>
      </c>
      <c r="G20" s="87">
        <v>48.24</v>
      </c>
      <c r="H20" s="87">
        <f t="shared" si="0"/>
        <v>61.57</v>
      </c>
      <c r="I20" s="88">
        <f t="shared" si="1"/>
        <v>18471</v>
      </c>
      <c r="J20" s="43"/>
    </row>
    <row r="21" spans="1:18" ht="36" customHeight="1" x14ac:dyDescent="0.2">
      <c r="A21" s="52" t="s">
        <v>65</v>
      </c>
      <c r="B21" s="68" t="s">
        <v>66</v>
      </c>
      <c r="C21" s="69" t="s">
        <v>24</v>
      </c>
      <c r="D21" s="59" t="s">
        <v>67</v>
      </c>
      <c r="E21" s="60" t="s">
        <v>41</v>
      </c>
      <c r="F21" s="91">
        <v>6000</v>
      </c>
      <c r="G21" s="87">
        <v>5.6</v>
      </c>
      <c r="H21" s="87">
        <f t="shared" si="0"/>
        <v>7.14</v>
      </c>
      <c r="I21" s="88">
        <f t="shared" si="1"/>
        <v>42840</v>
      </c>
      <c r="J21" s="43"/>
    </row>
    <row r="22" spans="1:18" ht="24" customHeight="1" x14ac:dyDescent="0.2">
      <c r="A22" s="52" t="s">
        <v>68</v>
      </c>
      <c r="B22" s="68" t="s">
        <v>69</v>
      </c>
      <c r="C22" s="69" t="s">
        <v>24</v>
      </c>
      <c r="D22" s="59" t="s">
        <v>70</v>
      </c>
      <c r="E22" s="60" t="s">
        <v>26</v>
      </c>
      <c r="F22" s="91">
        <v>300</v>
      </c>
      <c r="G22" s="87">
        <v>133.13</v>
      </c>
      <c r="H22" s="87">
        <f t="shared" si="0"/>
        <v>169.94</v>
      </c>
      <c r="I22" s="88">
        <f t="shared" si="1"/>
        <v>50982</v>
      </c>
      <c r="J22" s="43"/>
    </row>
    <row r="23" spans="1:18" ht="24" customHeight="1" thickBot="1" x14ac:dyDescent="0.25">
      <c r="A23" s="52" t="s">
        <v>71</v>
      </c>
      <c r="B23" s="68" t="s">
        <v>72</v>
      </c>
      <c r="C23" s="69" t="s">
        <v>24</v>
      </c>
      <c r="D23" s="59" t="s">
        <v>73</v>
      </c>
      <c r="E23" s="60" t="s">
        <v>26</v>
      </c>
      <c r="F23" s="91">
        <v>300</v>
      </c>
      <c r="G23" s="87">
        <v>97.48</v>
      </c>
      <c r="H23" s="87">
        <f t="shared" si="0"/>
        <v>124.43</v>
      </c>
      <c r="I23" s="88">
        <f t="shared" si="1"/>
        <v>37329</v>
      </c>
      <c r="J23" s="43"/>
      <c r="N23" s="12"/>
    </row>
    <row r="24" spans="1:18" ht="24" customHeight="1" thickBot="1" x14ac:dyDescent="0.25">
      <c r="A24" s="47" t="s">
        <v>74</v>
      </c>
      <c r="B24" s="48"/>
      <c r="C24" s="48"/>
      <c r="D24" s="61" t="s">
        <v>75</v>
      </c>
      <c r="E24" s="44"/>
      <c r="F24" s="45"/>
      <c r="G24" s="44"/>
      <c r="H24" s="44"/>
      <c r="I24" s="46"/>
      <c r="N24" s="153"/>
    </row>
    <row r="25" spans="1:18" ht="27.75" customHeight="1" thickBot="1" x14ac:dyDescent="0.25">
      <c r="A25" s="52" t="s">
        <v>76</v>
      </c>
      <c r="B25" s="68" t="s">
        <v>77</v>
      </c>
      <c r="C25" s="69" t="s">
        <v>24</v>
      </c>
      <c r="D25" s="59" t="s">
        <v>78</v>
      </c>
      <c r="E25" s="60" t="s">
        <v>79</v>
      </c>
      <c r="F25" s="91">
        <v>6000</v>
      </c>
      <c r="G25" s="87">
        <v>4.41</v>
      </c>
      <c r="H25" s="87">
        <f t="shared" si="0"/>
        <v>5.62</v>
      </c>
      <c r="I25" s="88">
        <f t="shared" si="1"/>
        <v>33720</v>
      </c>
      <c r="J25" s="43"/>
      <c r="N25" s="12"/>
      <c r="R25" s="7"/>
    </row>
    <row r="26" spans="1:18" ht="24" customHeight="1" thickBot="1" x14ac:dyDescent="0.3">
      <c r="A26" s="47" t="s">
        <v>80</v>
      </c>
      <c r="B26" s="48"/>
      <c r="C26" s="48"/>
      <c r="D26" s="61" t="s">
        <v>81</v>
      </c>
      <c r="E26" s="44"/>
      <c r="F26" s="45"/>
      <c r="G26" s="44"/>
      <c r="H26" s="44"/>
      <c r="I26" s="46"/>
      <c r="K26" s="9"/>
      <c r="N26" s="12"/>
      <c r="O26" s="169"/>
      <c r="Q26" s="153"/>
      <c r="R26" s="153"/>
    </row>
    <row r="27" spans="1:18" ht="48" customHeight="1" x14ac:dyDescent="0.2">
      <c r="A27" s="52" t="s">
        <v>82</v>
      </c>
      <c r="B27" s="68" t="s">
        <v>83</v>
      </c>
      <c r="C27" s="69" t="s">
        <v>24</v>
      </c>
      <c r="D27" s="59" t="s">
        <v>84</v>
      </c>
      <c r="E27" s="60" t="s">
        <v>26</v>
      </c>
      <c r="F27" s="91">
        <v>200</v>
      </c>
      <c r="G27" s="87">
        <v>5287.2</v>
      </c>
      <c r="H27" s="87">
        <f t="shared" si="0"/>
        <v>6749.11</v>
      </c>
      <c r="I27" s="88">
        <f t="shared" si="1"/>
        <v>1349822</v>
      </c>
      <c r="J27" s="43"/>
      <c r="N27" s="12"/>
      <c r="R27" s="7"/>
    </row>
    <row r="28" spans="1:18" ht="24" customHeight="1" x14ac:dyDescent="0.2">
      <c r="A28" s="52" t="s">
        <v>85</v>
      </c>
      <c r="B28" s="68" t="s">
        <v>86</v>
      </c>
      <c r="C28" s="69" t="s">
        <v>24</v>
      </c>
      <c r="D28" s="59" t="s">
        <v>87</v>
      </c>
      <c r="E28" s="60" t="s">
        <v>79</v>
      </c>
      <c r="F28" s="91">
        <v>40</v>
      </c>
      <c r="G28" s="87">
        <v>22186.57</v>
      </c>
      <c r="H28" s="87">
        <f t="shared" si="0"/>
        <v>28321.15</v>
      </c>
      <c r="I28" s="88">
        <f t="shared" si="1"/>
        <v>1132846</v>
      </c>
      <c r="J28" s="42"/>
      <c r="N28" s="12"/>
    </row>
    <row r="29" spans="1:18" ht="24" customHeight="1" x14ac:dyDescent="0.2">
      <c r="A29" s="52" t="s">
        <v>88</v>
      </c>
      <c r="B29" s="68" t="s">
        <v>89</v>
      </c>
      <c r="C29" s="69" t="s">
        <v>24</v>
      </c>
      <c r="D29" s="59" t="s">
        <v>90</v>
      </c>
      <c r="E29" s="60" t="s">
        <v>26</v>
      </c>
      <c r="F29" s="91">
        <v>200</v>
      </c>
      <c r="G29" s="87">
        <v>961.68</v>
      </c>
      <c r="H29" s="87">
        <f t="shared" si="0"/>
        <v>1227.58</v>
      </c>
      <c r="I29" s="88">
        <f t="shared" si="1"/>
        <v>245516</v>
      </c>
      <c r="J29" s="43"/>
    </row>
    <row r="30" spans="1:18" ht="36" customHeight="1" thickBot="1" x14ac:dyDescent="0.25">
      <c r="A30" s="52" t="s">
        <v>91</v>
      </c>
      <c r="B30" s="68" t="s">
        <v>92</v>
      </c>
      <c r="C30" s="69" t="s">
        <v>24</v>
      </c>
      <c r="D30" s="59" t="s">
        <v>93</v>
      </c>
      <c r="E30" s="60" t="s">
        <v>26</v>
      </c>
      <c r="F30" s="91">
        <v>200</v>
      </c>
      <c r="G30" s="87">
        <v>1114.07</v>
      </c>
      <c r="H30" s="87">
        <f t="shared" si="0"/>
        <v>1422.11</v>
      </c>
      <c r="I30" s="88">
        <f t="shared" si="1"/>
        <v>284422</v>
      </c>
      <c r="J30" s="43"/>
    </row>
    <row r="31" spans="1:18" ht="24" customHeight="1" thickBot="1" x14ac:dyDescent="0.3">
      <c r="A31" s="47" t="s">
        <v>94</v>
      </c>
      <c r="B31" s="48"/>
      <c r="C31" s="48"/>
      <c r="D31" s="61" t="s">
        <v>95</v>
      </c>
      <c r="E31" s="44"/>
      <c r="F31" s="45"/>
      <c r="G31" s="44"/>
      <c r="H31" s="44"/>
      <c r="I31" s="46"/>
      <c r="O31" s="169"/>
      <c r="Q31" s="153"/>
      <c r="R31" s="153"/>
    </row>
    <row r="32" spans="1:18" ht="36" customHeight="1" thickBot="1" x14ac:dyDescent="0.25">
      <c r="A32" s="52" t="s">
        <v>96</v>
      </c>
      <c r="B32" s="68" t="s">
        <v>97</v>
      </c>
      <c r="C32" s="69" t="s">
        <v>24</v>
      </c>
      <c r="D32" s="59" t="s">
        <v>98</v>
      </c>
      <c r="E32" s="60" t="s">
        <v>26</v>
      </c>
      <c r="F32" s="91">
        <v>100</v>
      </c>
      <c r="G32" s="87">
        <v>16948.93</v>
      </c>
      <c r="H32" s="87">
        <f t="shared" si="0"/>
        <v>21635.3</v>
      </c>
      <c r="I32" s="88">
        <f t="shared" si="1"/>
        <v>2163530</v>
      </c>
      <c r="J32" s="43"/>
      <c r="K32" s="9"/>
    </row>
    <row r="33" spans="1:19" ht="24" customHeight="1" thickBot="1" x14ac:dyDescent="0.3">
      <c r="A33" s="47" t="s">
        <v>99</v>
      </c>
      <c r="B33" s="48"/>
      <c r="C33" s="48"/>
      <c r="D33" s="61" t="s">
        <v>100</v>
      </c>
      <c r="E33" s="44"/>
      <c r="F33" s="45"/>
      <c r="G33" s="44"/>
      <c r="H33" s="44"/>
      <c r="I33" s="46"/>
      <c r="O33" s="169"/>
      <c r="Q33" s="153"/>
      <c r="R33" s="153"/>
    </row>
    <row r="34" spans="1:19" ht="24" customHeight="1" x14ac:dyDescent="0.2">
      <c r="A34" s="52" t="s">
        <v>101</v>
      </c>
      <c r="B34" s="68" t="s">
        <v>102</v>
      </c>
      <c r="C34" s="69" t="s">
        <v>24</v>
      </c>
      <c r="D34" s="59" t="s">
        <v>103</v>
      </c>
      <c r="E34" s="60" t="s">
        <v>36</v>
      </c>
      <c r="F34" s="91">
        <v>300</v>
      </c>
      <c r="G34" s="87">
        <v>1733.55</v>
      </c>
      <c r="H34" s="87">
        <f t="shared" si="0"/>
        <v>2212.87</v>
      </c>
      <c r="I34" s="88">
        <f t="shared" si="1"/>
        <v>663861</v>
      </c>
      <c r="J34" s="43"/>
    </row>
    <row r="35" spans="1:19" ht="24" customHeight="1" x14ac:dyDescent="0.2">
      <c r="A35" s="52" t="s">
        <v>104</v>
      </c>
      <c r="B35" s="68" t="s">
        <v>105</v>
      </c>
      <c r="C35" s="69" t="s">
        <v>24</v>
      </c>
      <c r="D35" s="59" t="s">
        <v>106</v>
      </c>
      <c r="E35" s="60" t="s">
        <v>26</v>
      </c>
      <c r="F35" s="91">
        <v>300</v>
      </c>
      <c r="G35" s="87">
        <v>2876.52</v>
      </c>
      <c r="H35" s="87">
        <f t="shared" si="0"/>
        <v>3671.87</v>
      </c>
      <c r="I35" s="88">
        <f t="shared" si="1"/>
        <v>1101561</v>
      </c>
      <c r="J35" s="42"/>
    </row>
    <row r="36" spans="1:19" ht="24" customHeight="1" x14ac:dyDescent="0.2">
      <c r="A36" s="52" t="s">
        <v>107</v>
      </c>
      <c r="B36" s="68" t="s">
        <v>108</v>
      </c>
      <c r="C36" s="69" t="s">
        <v>24</v>
      </c>
      <c r="D36" s="59" t="s">
        <v>109</v>
      </c>
      <c r="E36" s="60" t="s">
        <v>110</v>
      </c>
      <c r="F36" s="91">
        <v>11484</v>
      </c>
      <c r="G36" s="87">
        <v>26.37</v>
      </c>
      <c r="H36" s="87">
        <f t="shared" si="0"/>
        <v>33.659999999999997</v>
      </c>
      <c r="I36" s="88">
        <f t="shared" si="1"/>
        <v>386551.44</v>
      </c>
      <c r="J36" s="43"/>
    </row>
    <row r="37" spans="1:19" ht="24" customHeight="1" x14ac:dyDescent="0.2">
      <c r="A37" s="52" t="s">
        <v>111</v>
      </c>
      <c r="B37" s="68" t="s">
        <v>112</v>
      </c>
      <c r="C37" s="69" t="s">
        <v>17</v>
      </c>
      <c r="D37" s="59" t="s">
        <v>113</v>
      </c>
      <c r="E37" s="60" t="s">
        <v>110</v>
      </c>
      <c r="F37" s="91">
        <v>11418</v>
      </c>
      <c r="G37" s="87">
        <v>42.16</v>
      </c>
      <c r="H37" s="87">
        <f t="shared" si="0"/>
        <v>53.81</v>
      </c>
      <c r="I37" s="88">
        <f t="shared" si="1"/>
        <v>614402.57999999996</v>
      </c>
      <c r="J37" s="43"/>
    </row>
    <row r="38" spans="1:19" ht="24" customHeight="1" x14ac:dyDescent="0.2">
      <c r="A38" s="52" t="s">
        <v>114</v>
      </c>
      <c r="B38" s="68" t="s">
        <v>115</v>
      </c>
      <c r="C38" s="69" t="s">
        <v>24</v>
      </c>
      <c r="D38" s="59" t="s">
        <v>116</v>
      </c>
      <c r="E38" s="60" t="s">
        <v>41</v>
      </c>
      <c r="F38" s="91">
        <v>21000</v>
      </c>
      <c r="G38" s="87">
        <v>21.73</v>
      </c>
      <c r="H38" s="87">
        <f t="shared" si="0"/>
        <v>27.73</v>
      </c>
      <c r="I38" s="88">
        <f t="shared" si="1"/>
        <v>582330</v>
      </c>
      <c r="J38" s="43"/>
    </row>
    <row r="39" spans="1:19" ht="24" customHeight="1" x14ac:dyDescent="0.2">
      <c r="A39" s="52" t="s">
        <v>117</v>
      </c>
      <c r="B39" s="68" t="s">
        <v>118</v>
      </c>
      <c r="C39" s="69" t="s">
        <v>24</v>
      </c>
      <c r="D39" s="59" t="s">
        <v>119</v>
      </c>
      <c r="E39" s="60" t="s">
        <v>41</v>
      </c>
      <c r="F39" s="91">
        <v>30000</v>
      </c>
      <c r="G39" s="87">
        <v>14.25</v>
      </c>
      <c r="H39" s="87">
        <f t="shared" si="0"/>
        <v>18.190000000000001</v>
      </c>
      <c r="I39" s="88">
        <f t="shared" si="1"/>
        <v>545700</v>
      </c>
      <c r="J39" s="43"/>
    </row>
    <row r="40" spans="1:19" ht="24" customHeight="1" thickBot="1" x14ac:dyDescent="0.25">
      <c r="A40" s="52" t="s">
        <v>120</v>
      </c>
      <c r="B40" s="68" t="s">
        <v>121</v>
      </c>
      <c r="C40" s="69" t="s">
        <v>24</v>
      </c>
      <c r="D40" s="59" t="s">
        <v>122</v>
      </c>
      <c r="E40" s="60" t="s">
        <v>26</v>
      </c>
      <c r="F40" s="91">
        <v>300</v>
      </c>
      <c r="G40" s="87">
        <v>771.09</v>
      </c>
      <c r="H40" s="87">
        <f t="shared" si="0"/>
        <v>984.29</v>
      </c>
      <c r="I40" s="88">
        <f t="shared" si="1"/>
        <v>295287</v>
      </c>
      <c r="J40" s="43"/>
    </row>
    <row r="41" spans="1:19" ht="24" customHeight="1" thickBot="1" x14ac:dyDescent="0.3">
      <c r="A41" s="47" t="s">
        <v>123</v>
      </c>
      <c r="B41" s="48"/>
      <c r="C41" s="48"/>
      <c r="D41" s="61" t="s">
        <v>124</v>
      </c>
      <c r="E41" s="44"/>
      <c r="F41" s="45"/>
      <c r="G41" s="44"/>
      <c r="H41" s="44"/>
      <c r="I41" s="46"/>
      <c r="O41" s="169"/>
      <c r="Q41" s="153"/>
      <c r="R41" s="153"/>
    </row>
    <row r="42" spans="1:19" ht="36" customHeight="1" x14ac:dyDescent="0.2">
      <c r="A42" s="52" t="s">
        <v>125</v>
      </c>
      <c r="B42" s="68" t="s">
        <v>126</v>
      </c>
      <c r="C42" s="69" t="s">
        <v>17</v>
      </c>
      <c r="D42" s="59" t="s">
        <v>127</v>
      </c>
      <c r="E42" s="60" t="s">
        <v>128</v>
      </c>
      <c r="F42" s="91">
        <v>12000</v>
      </c>
      <c r="G42" s="87">
        <v>59.34</v>
      </c>
      <c r="H42" s="87">
        <f t="shared" si="0"/>
        <v>75.739999999999995</v>
      </c>
      <c r="I42" s="88">
        <f t="shared" si="1"/>
        <v>908880</v>
      </c>
      <c r="J42" s="43"/>
    </row>
    <row r="43" spans="1:19" ht="24" customHeight="1" x14ac:dyDescent="0.2">
      <c r="A43" s="52" t="s">
        <v>129</v>
      </c>
      <c r="B43" s="68" t="s">
        <v>130</v>
      </c>
      <c r="C43" s="69" t="s">
        <v>17</v>
      </c>
      <c r="D43" s="59" t="s">
        <v>131</v>
      </c>
      <c r="E43" s="60" t="s">
        <v>132</v>
      </c>
      <c r="F43" s="91">
        <v>300</v>
      </c>
      <c r="G43" s="87">
        <v>107.65</v>
      </c>
      <c r="H43" s="87">
        <f t="shared" si="0"/>
        <v>137.41</v>
      </c>
      <c r="I43" s="88">
        <f t="shared" si="1"/>
        <v>41223</v>
      </c>
      <c r="J43" s="43"/>
    </row>
    <row r="44" spans="1:19" ht="24" customHeight="1" x14ac:dyDescent="0.2">
      <c r="A44" s="52" t="s">
        <v>133</v>
      </c>
      <c r="B44" s="68" t="s">
        <v>134</v>
      </c>
      <c r="C44" s="69" t="s">
        <v>24</v>
      </c>
      <c r="D44" s="59" t="s">
        <v>135</v>
      </c>
      <c r="E44" s="60" t="s">
        <v>26</v>
      </c>
      <c r="F44" s="91">
        <v>300</v>
      </c>
      <c r="G44" s="87">
        <v>83.92</v>
      </c>
      <c r="H44" s="87">
        <f t="shared" si="0"/>
        <v>107.12</v>
      </c>
      <c r="I44" s="88">
        <f t="shared" si="1"/>
        <v>32136</v>
      </c>
      <c r="J44" s="43"/>
    </row>
    <row r="45" spans="1:19" ht="24" customHeight="1" x14ac:dyDescent="0.2">
      <c r="A45" s="52" t="s">
        <v>133</v>
      </c>
      <c r="B45" s="68" t="s">
        <v>136</v>
      </c>
      <c r="C45" s="69" t="s">
        <v>17</v>
      </c>
      <c r="D45" s="59" t="s">
        <v>137</v>
      </c>
      <c r="E45" s="60" t="s">
        <v>19</v>
      </c>
      <c r="F45" s="91">
        <v>540</v>
      </c>
      <c r="G45" s="87">
        <v>465.93</v>
      </c>
      <c r="H45" s="87">
        <f t="shared" si="0"/>
        <v>594.75</v>
      </c>
      <c r="I45" s="88">
        <f t="shared" si="1"/>
        <v>321165</v>
      </c>
      <c r="J45" s="43"/>
    </row>
    <row r="46" spans="1:19" ht="24" customHeight="1" thickBot="1" x14ac:dyDescent="0.25">
      <c r="A46" s="55" t="s">
        <v>138</v>
      </c>
      <c r="B46" s="74" t="s">
        <v>139</v>
      </c>
      <c r="C46" s="75" t="s">
        <v>17</v>
      </c>
      <c r="D46" s="66" t="s">
        <v>140</v>
      </c>
      <c r="E46" s="67" t="s">
        <v>19</v>
      </c>
      <c r="F46" s="96">
        <v>3600</v>
      </c>
      <c r="G46" s="97">
        <v>12.39</v>
      </c>
      <c r="H46" s="97">
        <f t="shared" si="0"/>
        <v>15.81</v>
      </c>
      <c r="I46" s="98">
        <f t="shared" si="1"/>
        <v>56916</v>
      </c>
      <c r="J46" s="43"/>
      <c r="O46" s="170"/>
      <c r="P46" s="229"/>
      <c r="Q46" s="230"/>
      <c r="S46" s="153"/>
    </row>
    <row r="47" spans="1:19" ht="15" thickBot="1" x14ac:dyDescent="0.25">
      <c r="O47" s="170"/>
      <c r="P47" s="229"/>
      <c r="Q47" s="230"/>
      <c r="S47" s="153"/>
    </row>
    <row r="48" spans="1:19" ht="15.75" thickBot="1" x14ac:dyDescent="0.3">
      <c r="A48" s="82"/>
      <c r="B48" s="83"/>
      <c r="C48" s="83"/>
      <c r="D48" s="84"/>
      <c r="E48" s="85"/>
      <c r="F48" s="85"/>
      <c r="G48" s="231" t="s">
        <v>637</v>
      </c>
      <c r="H48" s="232"/>
      <c r="I48" s="86">
        <f>SUM(I7:I46)</f>
        <v>17923755.920000002</v>
      </c>
    </row>
    <row r="49" spans="15:19" x14ac:dyDescent="0.2">
      <c r="S49" s="153"/>
    </row>
    <row r="51" spans="15:19" x14ac:dyDescent="0.2">
      <c r="O51" s="170"/>
      <c r="Q51" s="229"/>
      <c r="R51" s="230"/>
    </row>
    <row r="54" spans="15:19" x14ac:dyDescent="0.2">
      <c r="O54" s="12"/>
    </row>
  </sheetData>
  <mergeCells count="8">
    <mergeCell ref="Q51:R51"/>
    <mergeCell ref="G48:H48"/>
    <mergeCell ref="A3:I3"/>
    <mergeCell ref="E1:F1"/>
    <mergeCell ref="E2:F2"/>
    <mergeCell ref="A2:D2"/>
    <mergeCell ref="P46:Q46"/>
    <mergeCell ref="P47:Q47"/>
  </mergeCells>
  <pageMargins left="0.51181102362204722" right="0.51181102362204722" top="0.98425196850393704" bottom="0.98425196850393704" header="0.51181102362204722" footer="0.51181102362204722"/>
  <pageSetup paperSize="9" scale="57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 /  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172C9-D6ED-43D2-A84A-230A112F0D61}">
  <sheetPr>
    <pageSetUpPr fitToPage="1"/>
  </sheetPr>
  <dimension ref="A1:K57"/>
  <sheetViews>
    <sheetView showOutlineSymbols="0" showWhiteSpace="0" view="pageBreakPreview" topLeftCell="A43" zoomScale="80" zoomScaleNormal="90" zoomScaleSheetLayoutView="80" workbookViewId="0">
      <selection activeCell="L53" sqref="L53"/>
    </sheetView>
  </sheetViews>
  <sheetFormatPr defaultRowHeight="14.25" x14ac:dyDescent="0.2"/>
  <cols>
    <col min="1" max="2" width="10" style="58" bestFit="1" customWidth="1"/>
    <col min="3" max="3" width="13.25" style="58" bestFit="1" customWidth="1"/>
    <col min="4" max="4" width="60" style="81" bestFit="1" customWidth="1"/>
    <col min="5" max="5" width="8" style="81" bestFit="1" customWidth="1"/>
    <col min="6" max="6" width="13" bestFit="1" customWidth="1"/>
    <col min="7" max="7" width="13" hidden="1" customWidth="1"/>
    <col min="8" max="8" width="13" bestFit="1" customWidth="1"/>
    <col min="9" max="9" width="15.5" customWidth="1"/>
    <col min="10" max="10" width="9" style="7"/>
    <col min="11" max="11" width="13.625" style="7" customWidth="1"/>
  </cols>
  <sheetData>
    <row r="1" spans="1:9" ht="30" x14ac:dyDescent="0.2">
      <c r="A1" s="51"/>
      <c r="B1" s="156"/>
      <c r="C1" s="156"/>
      <c r="D1" s="156"/>
      <c r="E1" s="234" t="s">
        <v>0</v>
      </c>
      <c r="F1" s="234"/>
      <c r="G1" s="155"/>
      <c r="H1" s="171" t="s">
        <v>1</v>
      </c>
      <c r="I1" s="156" t="s">
        <v>2</v>
      </c>
    </row>
    <row r="2" spans="1:9" ht="80.099999999999994" customHeight="1" x14ac:dyDescent="0.2">
      <c r="A2" s="237" t="s">
        <v>746</v>
      </c>
      <c r="B2" s="237"/>
      <c r="C2" s="237"/>
      <c r="D2" s="237"/>
      <c r="E2" s="235" t="s">
        <v>748</v>
      </c>
      <c r="F2" s="236"/>
      <c r="G2" s="155"/>
      <c r="H2" s="181">
        <f>CRISTALINO!H2</f>
        <v>0.27650000000000002</v>
      </c>
      <c r="I2" s="157"/>
    </row>
    <row r="3" spans="1:9" ht="15.75" customHeight="1" thickBot="1" x14ac:dyDescent="0.3">
      <c r="A3" s="233" t="s">
        <v>3</v>
      </c>
      <c r="B3" s="208"/>
      <c r="C3" s="208"/>
      <c r="D3" s="208"/>
      <c r="E3" s="208"/>
      <c r="F3" s="208"/>
      <c r="G3" s="208"/>
      <c r="H3" s="208"/>
      <c r="I3" s="208"/>
    </row>
    <row r="4" spans="1:9" ht="30" customHeight="1" thickBot="1" x14ac:dyDescent="0.25">
      <c r="A4" s="76" t="s">
        <v>4</v>
      </c>
      <c r="B4" s="77" t="s">
        <v>5</v>
      </c>
      <c r="C4" s="78" t="s">
        <v>6</v>
      </c>
      <c r="D4" s="78" t="s">
        <v>7</v>
      </c>
      <c r="E4" s="79" t="s">
        <v>8</v>
      </c>
      <c r="F4" s="77" t="s">
        <v>9</v>
      </c>
      <c r="G4" s="77" t="s">
        <v>10</v>
      </c>
      <c r="H4" s="77" t="s">
        <v>11</v>
      </c>
      <c r="I4" s="80" t="s">
        <v>12</v>
      </c>
    </row>
    <row r="5" spans="1:9" ht="24" customHeight="1" thickBot="1" x14ac:dyDescent="0.25">
      <c r="A5" s="202" t="s">
        <v>751</v>
      </c>
      <c r="B5" s="48"/>
      <c r="C5" s="48"/>
      <c r="D5" s="61" t="s">
        <v>280</v>
      </c>
      <c r="E5" s="61"/>
      <c r="F5" s="45"/>
      <c r="G5" s="44"/>
      <c r="H5" s="44"/>
      <c r="I5" s="46"/>
    </row>
    <row r="6" spans="1:9" ht="24" customHeight="1" thickBot="1" x14ac:dyDescent="0.25">
      <c r="A6" s="47" t="s">
        <v>142</v>
      </c>
      <c r="B6" s="48"/>
      <c r="C6" s="48"/>
      <c r="D6" s="61" t="s">
        <v>14</v>
      </c>
      <c r="E6" s="61"/>
      <c r="F6" s="45"/>
      <c r="G6" s="44"/>
      <c r="H6" s="44"/>
      <c r="I6" s="46"/>
    </row>
    <row r="7" spans="1:9" ht="24" customHeight="1" thickBot="1" x14ac:dyDescent="0.25">
      <c r="A7" s="52" t="s">
        <v>143</v>
      </c>
      <c r="B7" s="68" t="s">
        <v>16</v>
      </c>
      <c r="C7" s="69" t="s">
        <v>17</v>
      </c>
      <c r="D7" s="59" t="s">
        <v>18</v>
      </c>
      <c r="E7" s="60" t="s">
        <v>19</v>
      </c>
      <c r="F7" s="91">
        <v>360</v>
      </c>
      <c r="G7" s="87">
        <v>412.02</v>
      </c>
      <c r="H7" s="87">
        <f>TRUNC(G7+G7*$H$2,2)</f>
        <v>525.94000000000005</v>
      </c>
      <c r="I7" s="88">
        <f>TRUNC(H7*F7,2)</f>
        <v>189338.4</v>
      </c>
    </row>
    <row r="8" spans="1:9" ht="24" customHeight="1" thickBot="1" x14ac:dyDescent="0.25">
      <c r="A8" s="47" t="s">
        <v>144</v>
      </c>
      <c r="B8" s="48"/>
      <c r="C8" s="48"/>
      <c r="D8" s="61" t="s">
        <v>21</v>
      </c>
      <c r="E8" s="61"/>
      <c r="F8" s="89"/>
      <c r="G8" s="61"/>
      <c r="H8" s="61"/>
      <c r="I8" s="90"/>
    </row>
    <row r="9" spans="1:9" ht="36" customHeight="1" x14ac:dyDescent="0.2">
      <c r="A9" s="52" t="s">
        <v>145</v>
      </c>
      <c r="B9" s="68" t="s">
        <v>23</v>
      </c>
      <c r="C9" s="69" t="s">
        <v>24</v>
      </c>
      <c r="D9" s="59" t="s">
        <v>25</v>
      </c>
      <c r="E9" s="60" t="s">
        <v>26</v>
      </c>
      <c r="F9" s="91">
        <v>130</v>
      </c>
      <c r="G9" s="87">
        <v>223.75</v>
      </c>
      <c r="H9" s="87">
        <f t="shared" ref="H9:H55" si="0">TRUNC(G9+G9*$H$2,2)</f>
        <v>285.61</v>
      </c>
      <c r="I9" s="88">
        <f>TRUNC(H9*F9,2)</f>
        <v>37129.300000000003</v>
      </c>
    </row>
    <row r="10" spans="1:9" ht="24" customHeight="1" x14ac:dyDescent="0.2">
      <c r="A10" s="52" t="s">
        <v>146</v>
      </c>
      <c r="B10" s="68" t="s">
        <v>28</v>
      </c>
      <c r="C10" s="69" t="s">
        <v>24</v>
      </c>
      <c r="D10" s="59" t="s">
        <v>29</v>
      </c>
      <c r="E10" s="60" t="s">
        <v>26</v>
      </c>
      <c r="F10" s="91">
        <v>100</v>
      </c>
      <c r="G10" s="87">
        <v>718.9</v>
      </c>
      <c r="H10" s="87">
        <f t="shared" si="0"/>
        <v>917.67</v>
      </c>
      <c r="I10" s="88">
        <f t="shared" ref="I10:I55" si="1">TRUNC(H10*F10,2)</f>
        <v>91767</v>
      </c>
    </row>
    <row r="11" spans="1:9" ht="24" customHeight="1" x14ac:dyDescent="0.2">
      <c r="A11" s="52" t="s">
        <v>147</v>
      </c>
      <c r="B11" s="68" t="s">
        <v>31</v>
      </c>
      <c r="C11" s="69" t="s">
        <v>17</v>
      </c>
      <c r="D11" s="59" t="s">
        <v>32</v>
      </c>
      <c r="E11" s="60" t="s">
        <v>19</v>
      </c>
      <c r="F11" s="91">
        <v>15000</v>
      </c>
      <c r="G11" s="87">
        <v>1.4</v>
      </c>
      <c r="H11" s="87">
        <f t="shared" si="0"/>
        <v>1.78</v>
      </c>
      <c r="I11" s="88">
        <f t="shared" si="1"/>
        <v>26700</v>
      </c>
    </row>
    <row r="12" spans="1:9" ht="24" customHeight="1" x14ac:dyDescent="0.2">
      <c r="A12" s="52" t="s">
        <v>148</v>
      </c>
      <c r="B12" s="68" t="s">
        <v>149</v>
      </c>
      <c r="C12" s="69" t="s">
        <v>24</v>
      </c>
      <c r="D12" s="59" t="s">
        <v>150</v>
      </c>
      <c r="E12" s="60" t="s">
        <v>36</v>
      </c>
      <c r="F12" s="91">
        <v>100</v>
      </c>
      <c r="G12" s="87">
        <v>436.14</v>
      </c>
      <c r="H12" s="87">
        <f t="shared" si="0"/>
        <v>556.73</v>
      </c>
      <c r="I12" s="88">
        <f t="shared" si="1"/>
        <v>55673</v>
      </c>
    </row>
    <row r="13" spans="1:9" ht="24" customHeight="1" x14ac:dyDescent="0.2">
      <c r="A13" s="52" t="s">
        <v>151</v>
      </c>
      <c r="B13" s="68" t="s">
        <v>152</v>
      </c>
      <c r="C13" s="69" t="s">
        <v>39</v>
      </c>
      <c r="D13" s="59" t="s">
        <v>153</v>
      </c>
      <c r="E13" s="60" t="s">
        <v>41</v>
      </c>
      <c r="F13" s="91">
        <v>1200</v>
      </c>
      <c r="G13" s="87">
        <v>247.92</v>
      </c>
      <c r="H13" s="87">
        <f t="shared" si="0"/>
        <v>316.45999999999998</v>
      </c>
      <c r="I13" s="88">
        <f t="shared" si="1"/>
        <v>379752</v>
      </c>
    </row>
    <row r="14" spans="1:9" ht="24" customHeight="1" x14ac:dyDescent="0.2">
      <c r="A14" s="52" t="s">
        <v>154</v>
      </c>
      <c r="B14" s="68" t="s">
        <v>155</v>
      </c>
      <c r="C14" s="69" t="s">
        <v>39</v>
      </c>
      <c r="D14" s="59" t="s">
        <v>156</v>
      </c>
      <c r="E14" s="60" t="s">
        <v>41</v>
      </c>
      <c r="F14" s="91">
        <v>16800</v>
      </c>
      <c r="G14" s="87">
        <v>234.94</v>
      </c>
      <c r="H14" s="87">
        <f t="shared" si="0"/>
        <v>299.89999999999998</v>
      </c>
      <c r="I14" s="88">
        <f t="shared" si="1"/>
        <v>5038320</v>
      </c>
    </row>
    <row r="15" spans="1:9" ht="24" customHeight="1" x14ac:dyDescent="0.2">
      <c r="A15" s="52" t="s">
        <v>157</v>
      </c>
      <c r="B15" s="68" t="s">
        <v>158</v>
      </c>
      <c r="C15" s="69" t="s">
        <v>24</v>
      </c>
      <c r="D15" s="59" t="s">
        <v>159</v>
      </c>
      <c r="E15" s="60" t="s">
        <v>128</v>
      </c>
      <c r="F15" s="91">
        <v>1200</v>
      </c>
      <c r="G15" s="87">
        <v>914.29</v>
      </c>
      <c r="H15" s="87">
        <f t="shared" si="0"/>
        <v>1167.0899999999999</v>
      </c>
      <c r="I15" s="88">
        <f t="shared" si="1"/>
        <v>1400508</v>
      </c>
    </row>
    <row r="16" spans="1:9" ht="24" customHeight="1" x14ac:dyDescent="0.2">
      <c r="A16" s="52" t="s">
        <v>160</v>
      </c>
      <c r="B16" s="68" t="s">
        <v>161</v>
      </c>
      <c r="C16" s="69" t="s">
        <v>24</v>
      </c>
      <c r="D16" s="59" t="s">
        <v>162</v>
      </c>
      <c r="E16" s="60" t="s">
        <v>26</v>
      </c>
      <c r="F16" s="91">
        <v>100</v>
      </c>
      <c r="G16" s="87">
        <v>103.61</v>
      </c>
      <c r="H16" s="87">
        <f t="shared" si="0"/>
        <v>132.25</v>
      </c>
      <c r="I16" s="88">
        <f t="shared" si="1"/>
        <v>13225</v>
      </c>
    </row>
    <row r="17" spans="1:9" ht="24" customHeight="1" x14ac:dyDescent="0.2">
      <c r="A17" s="52" t="s">
        <v>163</v>
      </c>
      <c r="B17" s="68" t="s">
        <v>164</v>
      </c>
      <c r="C17" s="69" t="s">
        <v>24</v>
      </c>
      <c r="D17" s="59" t="s">
        <v>165</v>
      </c>
      <c r="E17" s="60" t="s">
        <v>26</v>
      </c>
      <c r="F17" s="91">
        <v>100</v>
      </c>
      <c r="G17" s="87">
        <v>97.48</v>
      </c>
      <c r="H17" s="87">
        <f t="shared" si="0"/>
        <v>124.43</v>
      </c>
      <c r="I17" s="88">
        <f t="shared" si="1"/>
        <v>12443</v>
      </c>
    </row>
    <row r="18" spans="1:9" ht="24" customHeight="1" x14ac:dyDescent="0.2">
      <c r="A18" s="52" t="s">
        <v>166</v>
      </c>
      <c r="B18" s="68" t="s">
        <v>167</v>
      </c>
      <c r="C18" s="69" t="s">
        <v>24</v>
      </c>
      <c r="D18" s="59" t="s">
        <v>168</v>
      </c>
      <c r="E18" s="60" t="s">
        <v>41</v>
      </c>
      <c r="F18" s="91">
        <v>1200</v>
      </c>
      <c r="G18" s="87">
        <v>318.97000000000003</v>
      </c>
      <c r="H18" s="87">
        <f t="shared" si="0"/>
        <v>407.16</v>
      </c>
      <c r="I18" s="88">
        <f t="shared" si="1"/>
        <v>488592</v>
      </c>
    </row>
    <row r="19" spans="1:9" ht="24" customHeight="1" x14ac:dyDescent="0.2">
      <c r="A19" s="52" t="s">
        <v>169</v>
      </c>
      <c r="B19" s="68" t="s">
        <v>170</v>
      </c>
      <c r="C19" s="69" t="s">
        <v>24</v>
      </c>
      <c r="D19" s="59" t="s">
        <v>171</v>
      </c>
      <c r="E19" s="60" t="s">
        <v>41</v>
      </c>
      <c r="F19" s="91">
        <v>12800</v>
      </c>
      <c r="G19" s="87">
        <v>207.38</v>
      </c>
      <c r="H19" s="87">
        <f t="shared" si="0"/>
        <v>264.72000000000003</v>
      </c>
      <c r="I19" s="88">
        <f t="shared" si="1"/>
        <v>3388416</v>
      </c>
    </row>
    <row r="20" spans="1:9" ht="24" customHeight="1" x14ac:dyDescent="0.2">
      <c r="A20" s="52" t="s">
        <v>172</v>
      </c>
      <c r="B20" s="68" t="s">
        <v>173</v>
      </c>
      <c r="C20" s="69" t="s">
        <v>24</v>
      </c>
      <c r="D20" s="59" t="s">
        <v>174</v>
      </c>
      <c r="E20" s="60" t="s">
        <v>41</v>
      </c>
      <c r="F20" s="91">
        <v>4000</v>
      </c>
      <c r="G20" s="87">
        <v>365.43</v>
      </c>
      <c r="H20" s="87">
        <f t="shared" si="0"/>
        <v>466.47</v>
      </c>
      <c r="I20" s="88">
        <f t="shared" si="1"/>
        <v>1865880</v>
      </c>
    </row>
    <row r="21" spans="1:9" ht="24" customHeight="1" x14ac:dyDescent="0.2">
      <c r="A21" s="52" t="s">
        <v>175</v>
      </c>
      <c r="B21" s="68" t="s">
        <v>176</v>
      </c>
      <c r="C21" s="69" t="s">
        <v>24</v>
      </c>
      <c r="D21" s="59" t="s">
        <v>177</v>
      </c>
      <c r="E21" s="60" t="s">
        <v>26</v>
      </c>
      <c r="F21" s="91">
        <v>400</v>
      </c>
      <c r="G21" s="87">
        <v>233.67</v>
      </c>
      <c r="H21" s="87">
        <f t="shared" si="0"/>
        <v>298.27</v>
      </c>
      <c r="I21" s="88">
        <f t="shared" si="1"/>
        <v>119308</v>
      </c>
    </row>
    <row r="22" spans="1:9" ht="24" customHeight="1" x14ac:dyDescent="0.2">
      <c r="A22" s="52" t="s">
        <v>178</v>
      </c>
      <c r="B22" s="68" t="s">
        <v>49</v>
      </c>
      <c r="C22" s="69" t="s">
        <v>24</v>
      </c>
      <c r="D22" s="59" t="s">
        <v>50</v>
      </c>
      <c r="E22" s="60" t="s">
        <v>26</v>
      </c>
      <c r="F22" s="91">
        <v>100</v>
      </c>
      <c r="G22" s="87">
        <v>217.86</v>
      </c>
      <c r="H22" s="87">
        <f t="shared" si="0"/>
        <v>278.08999999999997</v>
      </c>
      <c r="I22" s="88">
        <f t="shared" si="1"/>
        <v>27809</v>
      </c>
    </row>
    <row r="23" spans="1:9" ht="24" customHeight="1" x14ac:dyDescent="0.2">
      <c r="A23" s="52" t="s">
        <v>179</v>
      </c>
      <c r="B23" s="68" t="s">
        <v>180</v>
      </c>
      <c r="C23" s="69" t="s">
        <v>39</v>
      </c>
      <c r="D23" s="59" t="s">
        <v>181</v>
      </c>
      <c r="E23" s="60" t="s">
        <v>54</v>
      </c>
      <c r="F23" s="91">
        <v>2400</v>
      </c>
      <c r="G23" s="87">
        <v>354.46</v>
      </c>
      <c r="H23" s="87">
        <f t="shared" si="0"/>
        <v>452.46</v>
      </c>
      <c r="I23" s="88">
        <f t="shared" si="1"/>
        <v>1085904</v>
      </c>
    </row>
    <row r="24" spans="1:9" ht="24" customHeight="1" x14ac:dyDescent="0.2">
      <c r="A24" s="52" t="s">
        <v>182</v>
      </c>
      <c r="B24" s="68" t="s">
        <v>56</v>
      </c>
      <c r="C24" s="69" t="s">
        <v>24</v>
      </c>
      <c r="D24" s="59" t="s">
        <v>57</v>
      </c>
      <c r="E24" s="60" t="s">
        <v>26</v>
      </c>
      <c r="F24" s="91">
        <v>100</v>
      </c>
      <c r="G24" s="87">
        <v>96.8</v>
      </c>
      <c r="H24" s="87">
        <f t="shared" si="0"/>
        <v>123.56</v>
      </c>
      <c r="I24" s="88">
        <f t="shared" si="1"/>
        <v>12356</v>
      </c>
    </row>
    <row r="25" spans="1:9" ht="24" customHeight="1" x14ac:dyDescent="0.2">
      <c r="A25" s="52" t="s">
        <v>183</v>
      </c>
      <c r="B25" s="68" t="s">
        <v>59</v>
      </c>
      <c r="C25" s="69" t="s">
        <v>39</v>
      </c>
      <c r="D25" s="59" t="s">
        <v>60</v>
      </c>
      <c r="E25" s="60" t="s">
        <v>61</v>
      </c>
      <c r="F25" s="91">
        <v>100</v>
      </c>
      <c r="G25" s="87">
        <v>487.21</v>
      </c>
      <c r="H25" s="87">
        <f t="shared" si="0"/>
        <v>621.91999999999996</v>
      </c>
      <c r="I25" s="88">
        <f t="shared" si="1"/>
        <v>62192</v>
      </c>
    </row>
    <row r="26" spans="1:9" ht="24" customHeight="1" x14ac:dyDescent="0.2">
      <c r="A26" s="52" t="s">
        <v>184</v>
      </c>
      <c r="B26" s="68" t="s">
        <v>63</v>
      </c>
      <c r="C26" s="69" t="s">
        <v>39</v>
      </c>
      <c r="D26" s="59" t="s">
        <v>64</v>
      </c>
      <c r="E26" s="60" t="s">
        <v>61</v>
      </c>
      <c r="F26" s="91">
        <v>100</v>
      </c>
      <c r="G26" s="87">
        <v>48.24</v>
      </c>
      <c r="H26" s="87">
        <f t="shared" si="0"/>
        <v>61.57</v>
      </c>
      <c r="I26" s="88">
        <f t="shared" si="1"/>
        <v>6157</v>
      </c>
    </row>
    <row r="27" spans="1:9" ht="24" customHeight="1" x14ac:dyDescent="0.2">
      <c r="A27" s="52" t="s">
        <v>185</v>
      </c>
      <c r="B27" s="68" t="s">
        <v>186</v>
      </c>
      <c r="C27" s="69" t="s">
        <v>24</v>
      </c>
      <c r="D27" s="59" t="s">
        <v>187</v>
      </c>
      <c r="E27" s="60" t="s">
        <v>188</v>
      </c>
      <c r="F27" s="91">
        <v>1000</v>
      </c>
      <c r="G27" s="87">
        <v>106.17</v>
      </c>
      <c r="H27" s="87">
        <f t="shared" si="0"/>
        <v>135.52000000000001</v>
      </c>
      <c r="I27" s="88">
        <f t="shared" si="1"/>
        <v>135520</v>
      </c>
    </row>
    <row r="28" spans="1:9" ht="36" customHeight="1" x14ac:dyDescent="0.2">
      <c r="A28" s="52" t="s">
        <v>189</v>
      </c>
      <c r="B28" s="68" t="s">
        <v>190</v>
      </c>
      <c r="C28" s="69" t="s">
        <v>24</v>
      </c>
      <c r="D28" s="59" t="s">
        <v>191</v>
      </c>
      <c r="E28" s="60" t="s">
        <v>41</v>
      </c>
      <c r="F28" s="91">
        <v>1200</v>
      </c>
      <c r="G28" s="87">
        <v>49.84</v>
      </c>
      <c r="H28" s="87">
        <f t="shared" si="0"/>
        <v>63.62</v>
      </c>
      <c r="I28" s="88">
        <f t="shared" si="1"/>
        <v>76344</v>
      </c>
    </row>
    <row r="29" spans="1:9" ht="36" customHeight="1" x14ac:dyDescent="0.2">
      <c r="A29" s="52" t="s">
        <v>192</v>
      </c>
      <c r="B29" s="68" t="s">
        <v>193</v>
      </c>
      <c r="C29" s="69" t="s">
        <v>24</v>
      </c>
      <c r="D29" s="59" t="s">
        <v>194</v>
      </c>
      <c r="E29" s="60" t="s">
        <v>41</v>
      </c>
      <c r="F29" s="91">
        <v>1200</v>
      </c>
      <c r="G29" s="87">
        <v>55.42</v>
      </c>
      <c r="H29" s="87">
        <f t="shared" si="0"/>
        <v>70.739999999999995</v>
      </c>
      <c r="I29" s="88">
        <f t="shared" si="1"/>
        <v>84888</v>
      </c>
    </row>
    <row r="30" spans="1:9" ht="24" customHeight="1" x14ac:dyDescent="0.2">
      <c r="A30" s="52" t="s">
        <v>195</v>
      </c>
      <c r="B30" s="68" t="s">
        <v>69</v>
      </c>
      <c r="C30" s="69" t="s">
        <v>24</v>
      </c>
      <c r="D30" s="59" t="s">
        <v>70</v>
      </c>
      <c r="E30" s="60" t="s">
        <v>26</v>
      </c>
      <c r="F30" s="91">
        <v>100</v>
      </c>
      <c r="G30" s="87">
        <v>133.13</v>
      </c>
      <c r="H30" s="87">
        <f t="shared" si="0"/>
        <v>169.94</v>
      </c>
      <c r="I30" s="88">
        <f t="shared" si="1"/>
        <v>16994</v>
      </c>
    </row>
    <row r="31" spans="1:9" ht="24" customHeight="1" x14ac:dyDescent="0.2">
      <c r="A31" s="52" t="s">
        <v>196</v>
      </c>
      <c r="B31" s="68" t="s">
        <v>72</v>
      </c>
      <c r="C31" s="69" t="s">
        <v>24</v>
      </c>
      <c r="D31" s="59" t="s">
        <v>73</v>
      </c>
      <c r="E31" s="60" t="s">
        <v>26</v>
      </c>
      <c r="F31" s="91">
        <v>100</v>
      </c>
      <c r="G31" s="87">
        <v>97.48</v>
      </c>
      <c r="H31" s="87">
        <f t="shared" si="0"/>
        <v>124.43</v>
      </c>
      <c r="I31" s="88">
        <f t="shared" si="1"/>
        <v>12443</v>
      </c>
    </row>
    <row r="32" spans="1:9" ht="24" customHeight="1" thickBot="1" x14ac:dyDescent="0.25">
      <c r="A32" s="52" t="s">
        <v>197</v>
      </c>
      <c r="B32" s="68" t="s">
        <v>198</v>
      </c>
      <c r="C32" s="69" t="s">
        <v>24</v>
      </c>
      <c r="D32" s="59" t="s">
        <v>199</v>
      </c>
      <c r="E32" s="60" t="s">
        <v>26</v>
      </c>
      <c r="F32" s="91">
        <v>100</v>
      </c>
      <c r="G32" s="87">
        <v>103.61</v>
      </c>
      <c r="H32" s="87">
        <f t="shared" si="0"/>
        <v>132.25</v>
      </c>
      <c r="I32" s="88">
        <f t="shared" si="1"/>
        <v>13225</v>
      </c>
    </row>
    <row r="33" spans="1:9" ht="24" customHeight="1" thickBot="1" x14ac:dyDescent="0.25">
      <c r="A33" s="47" t="s">
        <v>200</v>
      </c>
      <c r="B33" s="48"/>
      <c r="C33" s="48"/>
      <c r="D33" s="61" t="s">
        <v>75</v>
      </c>
      <c r="E33" s="61"/>
      <c r="F33" s="89"/>
      <c r="G33" s="61"/>
      <c r="H33" s="61"/>
      <c r="I33" s="61"/>
    </row>
    <row r="34" spans="1:9" ht="24" customHeight="1" thickBot="1" x14ac:dyDescent="0.25">
      <c r="A34" s="52" t="s">
        <v>201</v>
      </c>
      <c r="B34" s="68" t="s">
        <v>77</v>
      </c>
      <c r="C34" s="69" t="s">
        <v>24</v>
      </c>
      <c r="D34" s="59" t="s">
        <v>78</v>
      </c>
      <c r="E34" s="60" t="s">
        <v>79</v>
      </c>
      <c r="F34" s="91">
        <v>2000</v>
      </c>
      <c r="G34" s="87">
        <v>4.41</v>
      </c>
      <c r="H34" s="87">
        <f t="shared" si="0"/>
        <v>5.62</v>
      </c>
      <c r="I34" s="88">
        <f t="shared" si="1"/>
        <v>11240</v>
      </c>
    </row>
    <row r="35" spans="1:9" ht="24" customHeight="1" thickBot="1" x14ac:dyDescent="0.25">
      <c r="A35" s="47" t="s">
        <v>202</v>
      </c>
      <c r="B35" s="48"/>
      <c r="C35" s="48"/>
      <c r="D35" s="61" t="s">
        <v>81</v>
      </c>
      <c r="E35" s="61"/>
      <c r="F35" s="89"/>
      <c r="G35" s="61"/>
      <c r="H35" s="61"/>
      <c r="I35" s="61"/>
    </row>
    <row r="36" spans="1:9" ht="72" customHeight="1" thickBot="1" x14ac:dyDescent="0.25">
      <c r="A36" s="52" t="s">
        <v>203</v>
      </c>
      <c r="B36" s="68" t="s">
        <v>204</v>
      </c>
      <c r="C36" s="69" t="s">
        <v>24</v>
      </c>
      <c r="D36" s="59" t="s">
        <v>205</v>
      </c>
      <c r="E36" s="60" t="s">
        <v>26</v>
      </c>
      <c r="F36" s="91">
        <v>100</v>
      </c>
      <c r="G36" s="87">
        <v>15852.01</v>
      </c>
      <c r="H36" s="87">
        <f t="shared" si="0"/>
        <v>20235.09</v>
      </c>
      <c r="I36" s="88">
        <f t="shared" si="1"/>
        <v>2023509</v>
      </c>
    </row>
    <row r="37" spans="1:9" ht="24" customHeight="1" thickBot="1" x14ac:dyDescent="0.25">
      <c r="A37" s="47" t="s">
        <v>206</v>
      </c>
      <c r="B37" s="48"/>
      <c r="C37" s="48"/>
      <c r="D37" s="61" t="s">
        <v>207</v>
      </c>
      <c r="E37" s="61"/>
      <c r="F37" s="89"/>
      <c r="G37" s="61"/>
      <c r="H37" s="61"/>
      <c r="I37" s="61"/>
    </row>
    <row r="38" spans="1:9" ht="24" customHeight="1" x14ac:dyDescent="0.2">
      <c r="A38" s="52" t="s">
        <v>208</v>
      </c>
      <c r="B38" s="68" t="s">
        <v>102</v>
      </c>
      <c r="C38" s="69" t="s">
        <v>24</v>
      </c>
      <c r="D38" s="59" t="s">
        <v>103</v>
      </c>
      <c r="E38" s="60" t="s">
        <v>36</v>
      </c>
      <c r="F38" s="91">
        <v>100</v>
      </c>
      <c r="G38" s="87">
        <v>1733.55</v>
      </c>
      <c r="H38" s="87">
        <f t="shared" si="0"/>
        <v>2212.87</v>
      </c>
      <c r="I38" s="88">
        <f t="shared" si="1"/>
        <v>221287</v>
      </c>
    </row>
    <row r="39" spans="1:9" ht="24" customHeight="1" x14ac:dyDescent="0.2">
      <c r="A39" s="52" t="s">
        <v>209</v>
      </c>
      <c r="B39" s="68" t="s">
        <v>105</v>
      </c>
      <c r="C39" s="69" t="s">
        <v>24</v>
      </c>
      <c r="D39" s="59" t="s">
        <v>106</v>
      </c>
      <c r="E39" s="60" t="s">
        <v>26</v>
      </c>
      <c r="F39" s="91">
        <v>100</v>
      </c>
      <c r="G39" s="87">
        <v>2876.52</v>
      </c>
      <c r="H39" s="87">
        <f t="shared" si="0"/>
        <v>3671.87</v>
      </c>
      <c r="I39" s="88">
        <f t="shared" si="1"/>
        <v>367187</v>
      </c>
    </row>
    <row r="40" spans="1:9" ht="24" customHeight="1" x14ac:dyDescent="0.2">
      <c r="A40" s="52" t="s">
        <v>210</v>
      </c>
      <c r="B40" s="68" t="s">
        <v>108</v>
      </c>
      <c r="C40" s="69" t="s">
        <v>24</v>
      </c>
      <c r="D40" s="59" t="s">
        <v>109</v>
      </c>
      <c r="E40" s="60" t="s">
        <v>110</v>
      </c>
      <c r="F40" s="91">
        <v>3828</v>
      </c>
      <c r="G40" s="87">
        <v>26.37</v>
      </c>
      <c r="H40" s="87">
        <f t="shared" si="0"/>
        <v>33.659999999999997</v>
      </c>
      <c r="I40" s="88">
        <f t="shared" si="1"/>
        <v>128850.48</v>
      </c>
    </row>
    <row r="41" spans="1:9" ht="24" customHeight="1" x14ac:dyDescent="0.2">
      <c r="A41" s="52" t="s">
        <v>211</v>
      </c>
      <c r="B41" s="68" t="s">
        <v>115</v>
      </c>
      <c r="C41" s="69" t="s">
        <v>24</v>
      </c>
      <c r="D41" s="59" t="s">
        <v>116</v>
      </c>
      <c r="E41" s="60" t="s">
        <v>41</v>
      </c>
      <c r="F41" s="91">
        <v>7000</v>
      </c>
      <c r="G41" s="87">
        <v>21.73</v>
      </c>
      <c r="H41" s="87">
        <f t="shared" si="0"/>
        <v>27.73</v>
      </c>
      <c r="I41" s="88">
        <f t="shared" si="1"/>
        <v>194110</v>
      </c>
    </row>
    <row r="42" spans="1:9" ht="24" customHeight="1" x14ac:dyDescent="0.2">
      <c r="A42" s="52" t="s">
        <v>212</v>
      </c>
      <c r="B42" s="68" t="s">
        <v>118</v>
      </c>
      <c r="C42" s="69" t="s">
        <v>24</v>
      </c>
      <c r="D42" s="59" t="s">
        <v>119</v>
      </c>
      <c r="E42" s="60" t="s">
        <v>41</v>
      </c>
      <c r="F42" s="91">
        <v>10000</v>
      </c>
      <c r="G42" s="87">
        <v>14.25</v>
      </c>
      <c r="H42" s="87">
        <f t="shared" si="0"/>
        <v>18.190000000000001</v>
      </c>
      <c r="I42" s="88">
        <f t="shared" si="1"/>
        <v>181900</v>
      </c>
    </row>
    <row r="43" spans="1:9" ht="24" customHeight="1" thickBot="1" x14ac:dyDescent="0.25">
      <c r="A43" s="52" t="s">
        <v>213</v>
      </c>
      <c r="B43" s="68" t="s">
        <v>112</v>
      </c>
      <c r="C43" s="69" t="s">
        <v>17</v>
      </c>
      <c r="D43" s="59" t="s">
        <v>113</v>
      </c>
      <c r="E43" s="60" t="s">
        <v>110</v>
      </c>
      <c r="F43" s="91">
        <v>3806</v>
      </c>
      <c r="G43" s="87">
        <v>42.16</v>
      </c>
      <c r="H43" s="87">
        <f t="shared" si="0"/>
        <v>53.81</v>
      </c>
      <c r="I43" s="88">
        <f t="shared" si="1"/>
        <v>204800.86</v>
      </c>
    </row>
    <row r="44" spans="1:9" ht="24" customHeight="1" thickBot="1" x14ac:dyDescent="0.25">
      <c r="A44" s="47" t="s">
        <v>214</v>
      </c>
      <c r="B44" s="48"/>
      <c r="C44" s="48"/>
      <c r="D44" s="61" t="s">
        <v>215</v>
      </c>
      <c r="E44" s="61"/>
      <c r="F44" s="89"/>
      <c r="G44" s="61"/>
      <c r="H44" s="61"/>
      <c r="I44" s="61"/>
    </row>
    <row r="45" spans="1:9" ht="36" customHeight="1" x14ac:dyDescent="0.2">
      <c r="A45" s="52" t="s">
        <v>216</v>
      </c>
      <c r="B45" s="68" t="s">
        <v>92</v>
      </c>
      <c r="C45" s="69" t="s">
        <v>24</v>
      </c>
      <c r="D45" s="59" t="s">
        <v>93</v>
      </c>
      <c r="E45" s="60" t="s">
        <v>26</v>
      </c>
      <c r="F45" s="91">
        <v>100</v>
      </c>
      <c r="G45" s="87">
        <v>1114.07</v>
      </c>
      <c r="H45" s="87">
        <f t="shared" si="0"/>
        <v>1422.11</v>
      </c>
      <c r="I45" s="88">
        <f t="shared" si="1"/>
        <v>142211</v>
      </c>
    </row>
    <row r="46" spans="1:9" ht="24" customHeight="1" x14ac:dyDescent="0.2">
      <c r="A46" s="52" t="s">
        <v>217</v>
      </c>
      <c r="B46" s="68" t="s">
        <v>89</v>
      </c>
      <c r="C46" s="69" t="s">
        <v>24</v>
      </c>
      <c r="D46" s="59" t="s">
        <v>90</v>
      </c>
      <c r="E46" s="60" t="s">
        <v>26</v>
      </c>
      <c r="F46" s="91">
        <v>100</v>
      </c>
      <c r="G46" s="87">
        <v>961.68</v>
      </c>
      <c r="H46" s="87">
        <f t="shared" si="0"/>
        <v>1227.58</v>
      </c>
      <c r="I46" s="88">
        <f t="shared" si="1"/>
        <v>122758</v>
      </c>
    </row>
    <row r="47" spans="1:9" ht="24" customHeight="1" x14ac:dyDescent="0.2">
      <c r="A47" s="52" t="s">
        <v>218</v>
      </c>
      <c r="B47" s="68" t="s">
        <v>121</v>
      </c>
      <c r="C47" s="69" t="s">
        <v>24</v>
      </c>
      <c r="D47" s="59" t="s">
        <v>122</v>
      </c>
      <c r="E47" s="60" t="s">
        <v>26</v>
      </c>
      <c r="F47" s="91">
        <v>100</v>
      </c>
      <c r="G47" s="87">
        <v>771.09</v>
      </c>
      <c r="H47" s="87">
        <f t="shared" si="0"/>
        <v>984.29</v>
      </c>
      <c r="I47" s="88">
        <f t="shared" si="1"/>
        <v>98429</v>
      </c>
    </row>
    <row r="48" spans="1:9" ht="36" customHeight="1" x14ac:dyDescent="0.2">
      <c r="A48" s="52" t="s">
        <v>219</v>
      </c>
      <c r="B48" s="68" t="s">
        <v>220</v>
      </c>
      <c r="C48" s="69" t="s">
        <v>24</v>
      </c>
      <c r="D48" s="59" t="s">
        <v>221</v>
      </c>
      <c r="E48" s="60" t="s">
        <v>26</v>
      </c>
      <c r="F48" s="91">
        <v>100</v>
      </c>
      <c r="G48" s="87">
        <v>4495.13</v>
      </c>
      <c r="H48" s="87">
        <f t="shared" si="0"/>
        <v>5738.03</v>
      </c>
      <c r="I48" s="88">
        <f t="shared" si="1"/>
        <v>573803</v>
      </c>
    </row>
    <row r="49" spans="1:9" ht="24" customHeight="1" thickBot="1" x14ac:dyDescent="0.25">
      <c r="A49" s="53" t="s">
        <v>222</v>
      </c>
      <c r="B49" s="70" t="s">
        <v>86</v>
      </c>
      <c r="C49" s="71" t="s">
        <v>24</v>
      </c>
      <c r="D49" s="62" t="s">
        <v>87</v>
      </c>
      <c r="E49" s="63" t="s">
        <v>79</v>
      </c>
      <c r="F49" s="92">
        <v>20</v>
      </c>
      <c r="G49" s="93">
        <v>22186.57</v>
      </c>
      <c r="H49" s="93">
        <f t="shared" si="0"/>
        <v>28321.15</v>
      </c>
      <c r="I49" s="88">
        <f t="shared" si="1"/>
        <v>566423</v>
      </c>
    </row>
    <row r="50" spans="1:9" ht="24" customHeight="1" thickBot="1" x14ac:dyDescent="0.25">
      <c r="A50" s="47" t="s">
        <v>223</v>
      </c>
      <c r="B50" s="48"/>
      <c r="C50" s="48"/>
      <c r="D50" s="61" t="s">
        <v>124</v>
      </c>
      <c r="E50" s="61"/>
      <c r="F50" s="89"/>
      <c r="G50" s="61"/>
      <c r="H50" s="61"/>
      <c r="I50" s="61"/>
    </row>
    <row r="51" spans="1:9" ht="36" customHeight="1" x14ac:dyDescent="0.2">
      <c r="A51" s="54" t="s">
        <v>224</v>
      </c>
      <c r="B51" s="72" t="s">
        <v>126</v>
      </c>
      <c r="C51" s="73" t="s">
        <v>17</v>
      </c>
      <c r="D51" s="64" t="s">
        <v>127</v>
      </c>
      <c r="E51" s="65" t="s">
        <v>128</v>
      </c>
      <c r="F51" s="94">
        <v>4000</v>
      </c>
      <c r="G51" s="95">
        <v>59.34</v>
      </c>
      <c r="H51" s="95">
        <f t="shared" si="0"/>
        <v>75.739999999999995</v>
      </c>
      <c r="I51" s="88">
        <f t="shared" si="1"/>
        <v>302960</v>
      </c>
    </row>
    <row r="52" spans="1:9" ht="24" customHeight="1" x14ac:dyDescent="0.2">
      <c r="A52" s="52" t="s">
        <v>225</v>
      </c>
      <c r="B52" s="68" t="s">
        <v>136</v>
      </c>
      <c r="C52" s="69" t="s">
        <v>17</v>
      </c>
      <c r="D52" s="59" t="s">
        <v>137</v>
      </c>
      <c r="E52" s="60" t="s">
        <v>19</v>
      </c>
      <c r="F52" s="91">
        <v>180</v>
      </c>
      <c r="G52" s="87">
        <v>465.93</v>
      </c>
      <c r="H52" s="87">
        <f t="shared" si="0"/>
        <v>594.75</v>
      </c>
      <c r="I52" s="88">
        <f t="shared" si="1"/>
        <v>107055</v>
      </c>
    </row>
    <row r="53" spans="1:9" ht="24" customHeight="1" x14ac:dyDescent="0.2">
      <c r="A53" s="52" t="s">
        <v>226</v>
      </c>
      <c r="B53" s="68" t="s">
        <v>139</v>
      </c>
      <c r="C53" s="69" t="s">
        <v>17</v>
      </c>
      <c r="D53" s="59" t="s">
        <v>140</v>
      </c>
      <c r="E53" s="60" t="s">
        <v>19</v>
      </c>
      <c r="F53" s="91">
        <v>1200</v>
      </c>
      <c r="G53" s="87">
        <v>12.39</v>
      </c>
      <c r="H53" s="87">
        <f t="shared" si="0"/>
        <v>15.81</v>
      </c>
      <c r="I53" s="88">
        <f t="shared" si="1"/>
        <v>18972</v>
      </c>
    </row>
    <row r="54" spans="1:9" ht="24" customHeight="1" x14ac:dyDescent="0.2">
      <c r="A54" s="52" t="s">
        <v>227</v>
      </c>
      <c r="B54" s="68" t="s">
        <v>130</v>
      </c>
      <c r="C54" s="69" t="s">
        <v>17</v>
      </c>
      <c r="D54" s="59" t="s">
        <v>131</v>
      </c>
      <c r="E54" s="60" t="s">
        <v>132</v>
      </c>
      <c r="F54" s="91">
        <v>100</v>
      </c>
      <c r="G54" s="87">
        <v>107.65</v>
      </c>
      <c r="H54" s="87">
        <f t="shared" si="0"/>
        <v>137.41</v>
      </c>
      <c r="I54" s="88">
        <f t="shared" si="1"/>
        <v>13741</v>
      </c>
    </row>
    <row r="55" spans="1:9" ht="24" customHeight="1" thickBot="1" x14ac:dyDescent="0.25">
      <c r="A55" s="55" t="s">
        <v>228</v>
      </c>
      <c r="B55" s="74" t="s">
        <v>134</v>
      </c>
      <c r="C55" s="75" t="s">
        <v>24</v>
      </c>
      <c r="D55" s="66" t="s">
        <v>135</v>
      </c>
      <c r="E55" s="67" t="s">
        <v>26</v>
      </c>
      <c r="F55" s="96">
        <v>100</v>
      </c>
      <c r="G55" s="97">
        <v>83.92</v>
      </c>
      <c r="H55" s="97">
        <f t="shared" si="0"/>
        <v>107.12</v>
      </c>
      <c r="I55" s="98">
        <f t="shared" si="1"/>
        <v>10712</v>
      </c>
    </row>
    <row r="56" spans="1:9" ht="15" thickBot="1" x14ac:dyDescent="0.25"/>
    <row r="57" spans="1:9" ht="15.75" thickBot="1" x14ac:dyDescent="0.3">
      <c r="A57" s="82"/>
      <c r="B57" s="83"/>
      <c r="C57" s="83"/>
      <c r="D57" s="84"/>
      <c r="E57" s="84"/>
      <c r="F57" s="85"/>
      <c r="G57" s="231" t="s">
        <v>637</v>
      </c>
      <c r="H57" s="232"/>
      <c r="I57" s="86">
        <f>SUM(I7:I55)</f>
        <v>19930832.039999999</v>
      </c>
    </row>
  </sheetData>
  <autoFilter ref="A4:I55" xr:uid="{305172C9-D6ED-43D2-A84A-230A112F0D61}"/>
  <mergeCells count="5">
    <mergeCell ref="G57:H57"/>
    <mergeCell ref="A3:I3"/>
    <mergeCell ref="E1:F1"/>
    <mergeCell ref="E2:F2"/>
    <mergeCell ref="A2:D2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 /  &amp;R</oddFooter>
  </headerFooter>
  <rowBreaks count="1" manualBreakCount="1">
    <brk id="43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61F6A-ACE5-4C49-B0EC-B1C51DC4BB70}">
  <sheetPr>
    <pageSetUpPr fitToPage="1"/>
  </sheetPr>
  <dimension ref="A1:K53"/>
  <sheetViews>
    <sheetView showOutlineSymbols="0" showWhiteSpace="0" view="pageBreakPreview" topLeftCell="A37" zoomScale="90" zoomScaleNormal="80" zoomScaleSheetLayoutView="90" workbookViewId="0">
      <selection activeCell="J1" sqref="J1:O1048576"/>
    </sheetView>
  </sheetViews>
  <sheetFormatPr defaultRowHeight="14.25" x14ac:dyDescent="0.2"/>
  <cols>
    <col min="1" max="1" width="10" style="58" bestFit="1" customWidth="1"/>
    <col min="2" max="2" width="10" bestFit="1" customWidth="1"/>
    <col min="3" max="3" width="13.25" bestFit="1" customWidth="1"/>
    <col min="4" max="4" width="60" bestFit="1" customWidth="1"/>
    <col min="5" max="5" width="8" bestFit="1" customWidth="1"/>
    <col min="6" max="6" width="13" bestFit="1" customWidth="1"/>
    <col min="7" max="7" width="13" hidden="1" customWidth="1"/>
    <col min="8" max="8" width="13" bestFit="1" customWidth="1"/>
    <col min="9" max="9" width="15.125" customWidth="1"/>
    <col min="11" max="11" width="10.875" style="7" bestFit="1" customWidth="1"/>
  </cols>
  <sheetData>
    <row r="1" spans="1:11" ht="14.25" customHeight="1" x14ac:dyDescent="0.2">
      <c r="A1" s="51"/>
      <c r="B1" s="1"/>
      <c r="C1" s="1"/>
      <c r="D1" s="1"/>
      <c r="E1" s="234" t="s">
        <v>0</v>
      </c>
      <c r="F1" s="234"/>
      <c r="H1" s="171" t="s">
        <v>1</v>
      </c>
      <c r="I1" s="1" t="s">
        <v>2</v>
      </c>
    </row>
    <row r="2" spans="1:11" ht="80.099999999999994" customHeight="1" x14ac:dyDescent="0.2">
      <c r="A2" s="237" t="s">
        <v>746</v>
      </c>
      <c r="B2" s="237"/>
      <c r="C2" s="237"/>
      <c r="D2" s="237"/>
      <c r="E2" s="235" t="s">
        <v>748</v>
      </c>
      <c r="F2" s="236"/>
      <c r="H2" s="181">
        <f>SEDIMENTAR!H2</f>
        <v>0.27650000000000002</v>
      </c>
      <c r="I2" s="2"/>
    </row>
    <row r="3" spans="1:11" ht="15.75" thickBot="1" x14ac:dyDescent="0.3">
      <c r="A3" s="233" t="s">
        <v>3</v>
      </c>
      <c r="B3" s="208"/>
      <c r="C3" s="208"/>
      <c r="D3" s="208"/>
      <c r="E3" s="208"/>
      <c r="F3" s="208"/>
      <c r="G3" s="208"/>
      <c r="H3" s="208"/>
      <c r="I3" s="208"/>
    </row>
    <row r="4" spans="1:11" ht="30" customHeight="1" thickBot="1" x14ac:dyDescent="0.25">
      <c r="A4" s="47" t="s">
        <v>4</v>
      </c>
      <c r="B4" s="48" t="s">
        <v>5</v>
      </c>
      <c r="C4" s="48" t="s">
        <v>6</v>
      </c>
      <c r="D4" s="48" t="s">
        <v>7</v>
      </c>
      <c r="E4" s="48" t="s">
        <v>8</v>
      </c>
      <c r="F4" s="49" t="s">
        <v>9</v>
      </c>
      <c r="G4" s="48" t="s">
        <v>10</v>
      </c>
      <c r="H4" s="48" t="s">
        <v>11</v>
      </c>
      <c r="I4" s="50" t="s">
        <v>12</v>
      </c>
    </row>
    <row r="5" spans="1:11" ht="15" thickBot="1" x14ac:dyDescent="0.25">
      <c r="A5" s="202" t="s">
        <v>754</v>
      </c>
      <c r="B5" s="44"/>
      <c r="C5" s="44"/>
      <c r="D5" s="44" t="s">
        <v>281</v>
      </c>
      <c r="E5" s="44"/>
      <c r="F5" s="45"/>
      <c r="G5" s="44"/>
      <c r="H5" s="44"/>
      <c r="I5" s="46"/>
    </row>
    <row r="6" spans="1:11" ht="15" thickBot="1" x14ac:dyDescent="0.25">
      <c r="A6" s="47" t="s">
        <v>230</v>
      </c>
      <c r="B6" s="44"/>
      <c r="C6" s="44"/>
      <c r="D6" s="44" t="s">
        <v>14</v>
      </c>
      <c r="E6" s="44"/>
      <c r="F6" s="45"/>
      <c r="G6" s="44"/>
      <c r="H6" s="44"/>
      <c r="I6" s="46"/>
    </row>
    <row r="7" spans="1:11" ht="24" customHeight="1" thickBot="1" x14ac:dyDescent="0.25">
      <c r="A7" s="52" t="s">
        <v>231</v>
      </c>
      <c r="B7" s="68" t="s">
        <v>16</v>
      </c>
      <c r="C7" s="69" t="s">
        <v>17</v>
      </c>
      <c r="D7" s="59" t="s">
        <v>18</v>
      </c>
      <c r="E7" s="60" t="s">
        <v>19</v>
      </c>
      <c r="F7" s="184">
        <v>600</v>
      </c>
      <c r="G7" s="188">
        <v>412.02</v>
      </c>
      <c r="H7" s="188">
        <f>TRUNC(G7+G7*$H$2,2)</f>
        <v>525.94000000000005</v>
      </c>
      <c r="I7" s="189">
        <f>TRUNC(F7*H7,2)</f>
        <v>315564</v>
      </c>
    </row>
    <row r="8" spans="1:11" ht="24" customHeight="1" thickBot="1" x14ac:dyDescent="0.25">
      <c r="A8" s="47" t="s">
        <v>232</v>
      </c>
      <c r="B8" s="48"/>
      <c r="C8" s="48"/>
      <c r="D8" s="61" t="s">
        <v>21</v>
      </c>
      <c r="E8" s="61"/>
      <c r="F8" s="49"/>
      <c r="G8" s="190"/>
      <c r="H8" s="190"/>
      <c r="I8" s="191"/>
      <c r="K8" s="183"/>
    </row>
    <row r="9" spans="1:11" ht="36" customHeight="1" x14ac:dyDescent="0.2">
      <c r="A9" s="52" t="s">
        <v>233</v>
      </c>
      <c r="B9" s="68" t="s">
        <v>23</v>
      </c>
      <c r="C9" s="69" t="s">
        <v>24</v>
      </c>
      <c r="D9" s="59" t="s">
        <v>25</v>
      </c>
      <c r="E9" s="60" t="s">
        <v>26</v>
      </c>
      <c r="F9" s="184">
        <v>195</v>
      </c>
      <c r="G9" s="188">
        <v>223.75</v>
      </c>
      <c r="H9" s="188">
        <f t="shared" ref="H9:H47" si="0">TRUNC(G9+G9*$H$2,2)</f>
        <v>285.61</v>
      </c>
      <c r="I9" s="189">
        <f t="shared" ref="I9:I14" si="1">TRUNC(F9*H9,2)</f>
        <v>55693.95</v>
      </c>
      <c r="J9" s="42"/>
    </row>
    <row r="10" spans="1:11" ht="24" customHeight="1" x14ac:dyDescent="0.2">
      <c r="A10" s="52" t="s">
        <v>234</v>
      </c>
      <c r="B10" s="68" t="s">
        <v>28</v>
      </c>
      <c r="C10" s="69" t="s">
        <v>24</v>
      </c>
      <c r="D10" s="59" t="s">
        <v>29</v>
      </c>
      <c r="E10" s="60" t="s">
        <v>26</v>
      </c>
      <c r="F10" s="184">
        <v>150</v>
      </c>
      <c r="G10" s="188">
        <v>718.9</v>
      </c>
      <c r="H10" s="188">
        <f t="shared" si="0"/>
        <v>917.67</v>
      </c>
      <c r="I10" s="189">
        <f t="shared" si="1"/>
        <v>137650.5</v>
      </c>
      <c r="J10" s="42"/>
    </row>
    <row r="11" spans="1:11" ht="24" customHeight="1" x14ac:dyDescent="0.2">
      <c r="A11" s="52" t="s">
        <v>235</v>
      </c>
      <c r="B11" s="68" t="s">
        <v>31</v>
      </c>
      <c r="C11" s="69" t="s">
        <v>17</v>
      </c>
      <c r="D11" s="59" t="s">
        <v>32</v>
      </c>
      <c r="E11" s="60" t="s">
        <v>19</v>
      </c>
      <c r="F11" s="184">
        <v>22500</v>
      </c>
      <c r="G11" s="188">
        <v>1.4</v>
      </c>
      <c r="H11" s="188">
        <f t="shared" si="0"/>
        <v>1.78</v>
      </c>
      <c r="I11" s="189">
        <f t="shared" si="1"/>
        <v>40050</v>
      </c>
      <c r="J11" s="42"/>
    </row>
    <row r="12" spans="1:11" ht="36" customHeight="1" x14ac:dyDescent="0.2">
      <c r="A12" s="52" t="s">
        <v>236</v>
      </c>
      <c r="B12" s="68" t="s">
        <v>34</v>
      </c>
      <c r="C12" s="69" t="s">
        <v>24</v>
      </c>
      <c r="D12" s="59" t="s">
        <v>35</v>
      </c>
      <c r="E12" s="60" t="s">
        <v>36</v>
      </c>
      <c r="F12" s="184">
        <v>150</v>
      </c>
      <c r="G12" s="188">
        <v>261.68</v>
      </c>
      <c r="H12" s="188">
        <f t="shared" si="0"/>
        <v>334.03</v>
      </c>
      <c r="I12" s="189">
        <f t="shared" si="1"/>
        <v>50104.5</v>
      </c>
      <c r="J12" s="43"/>
    </row>
    <row r="13" spans="1:11" ht="24" customHeight="1" x14ac:dyDescent="0.2">
      <c r="A13" s="52" t="s">
        <v>237</v>
      </c>
      <c r="B13" s="68" t="s">
        <v>238</v>
      </c>
      <c r="C13" s="69" t="s">
        <v>39</v>
      </c>
      <c r="D13" s="59" t="s">
        <v>239</v>
      </c>
      <c r="E13" s="60" t="s">
        <v>41</v>
      </c>
      <c r="F13" s="184">
        <v>3000</v>
      </c>
      <c r="G13" s="188">
        <v>136.75</v>
      </c>
      <c r="H13" s="188">
        <f t="shared" si="0"/>
        <v>174.56</v>
      </c>
      <c r="I13" s="189">
        <f t="shared" si="1"/>
        <v>523680</v>
      </c>
      <c r="J13" s="43"/>
    </row>
    <row r="14" spans="1:11" ht="24" customHeight="1" x14ac:dyDescent="0.2">
      <c r="A14" s="52" t="s">
        <v>240</v>
      </c>
      <c r="B14" s="68" t="s">
        <v>241</v>
      </c>
      <c r="C14" s="69" t="s">
        <v>39</v>
      </c>
      <c r="D14" s="59" t="s">
        <v>242</v>
      </c>
      <c r="E14" s="60" t="s">
        <v>41</v>
      </c>
      <c r="F14" s="184">
        <v>15000</v>
      </c>
      <c r="G14" s="188">
        <v>117.52</v>
      </c>
      <c r="H14" s="188">
        <f t="shared" si="0"/>
        <v>150.01</v>
      </c>
      <c r="I14" s="189">
        <f t="shared" si="1"/>
        <v>2250150</v>
      </c>
      <c r="J14" s="43"/>
    </row>
    <row r="15" spans="1:11" ht="24" customHeight="1" x14ac:dyDescent="0.2">
      <c r="A15" s="52" t="s">
        <v>243</v>
      </c>
      <c r="B15" s="68" t="s">
        <v>46</v>
      </c>
      <c r="C15" s="69" t="s">
        <v>24</v>
      </c>
      <c r="D15" s="59" t="s">
        <v>47</v>
      </c>
      <c r="E15" s="60" t="s">
        <v>41</v>
      </c>
      <c r="F15" s="184">
        <v>3000</v>
      </c>
      <c r="G15" s="188">
        <v>184.46</v>
      </c>
      <c r="H15" s="188">
        <f t="shared" si="0"/>
        <v>235.46</v>
      </c>
      <c r="I15" s="189">
        <f t="shared" ref="I15:I47" si="2">TRUNC(F15*H15,2)</f>
        <v>706380</v>
      </c>
      <c r="J15" s="43"/>
    </row>
    <row r="16" spans="1:11" ht="24" customHeight="1" x14ac:dyDescent="0.2">
      <c r="A16" s="52" t="s">
        <v>244</v>
      </c>
      <c r="B16" s="68" t="s">
        <v>49</v>
      </c>
      <c r="C16" s="69" t="s">
        <v>24</v>
      </c>
      <c r="D16" s="59" t="s">
        <v>50</v>
      </c>
      <c r="E16" s="60" t="s">
        <v>26</v>
      </c>
      <c r="F16" s="184">
        <v>150</v>
      </c>
      <c r="G16" s="188">
        <v>217.86</v>
      </c>
      <c r="H16" s="188">
        <f t="shared" si="0"/>
        <v>278.08999999999997</v>
      </c>
      <c r="I16" s="189">
        <f t="shared" si="2"/>
        <v>41713.5</v>
      </c>
      <c r="J16" s="43"/>
    </row>
    <row r="17" spans="1:11" ht="24" customHeight="1" x14ac:dyDescent="0.2">
      <c r="A17" s="52" t="s">
        <v>245</v>
      </c>
      <c r="B17" s="68" t="s">
        <v>180</v>
      </c>
      <c r="C17" s="69" t="s">
        <v>39</v>
      </c>
      <c r="D17" s="59" t="s">
        <v>181</v>
      </c>
      <c r="E17" s="60" t="s">
        <v>54</v>
      </c>
      <c r="F17" s="184">
        <v>1800</v>
      </c>
      <c r="G17" s="188">
        <v>354.46</v>
      </c>
      <c r="H17" s="188">
        <f t="shared" si="0"/>
        <v>452.46</v>
      </c>
      <c r="I17" s="189">
        <f t="shared" si="2"/>
        <v>814428</v>
      </c>
      <c r="J17" s="43"/>
    </row>
    <row r="18" spans="1:11" ht="24" customHeight="1" x14ac:dyDescent="0.2">
      <c r="A18" s="52" t="s">
        <v>246</v>
      </c>
      <c r="B18" s="68" t="s">
        <v>56</v>
      </c>
      <c r="C18" s="69" t="s">
        <v>24</v>
      </c>
      <c r="D18" s="59" t="s">
        <v>57</v>
      </c>
      <c r="E18" s="60" t="s">
        <v>26</v>
      </c>
      <c r="F18" s="184">
        <v>150</v>
      </c>
      <c r="G18" s="188">
        <v>96.8</v>
      </c>
      <c r="H18" s="188">
        <f t="shared" si="0"/>
        <v>123.56</v>
      </c>
      <c r="I18" s="189">
        <f t="shared" si="2"/>
        <v>18534</v>
      </c>
      <c r="J18" s="43"/>
    </row>
    <row r="19" spans="1:11" ht="24" customHeight="1" x14ac:dyDescent="0.2">
      <c r="A19" s="52" t="s">
        <v>247</v>
      </c>
      <c r="B19" s="68" t="s">
        <v>59</v>
      </c>
      <c r="C19" s="69" t="s">
        <v>39</v>
      </c>
      <c r="D19" s="59" t="s">
        <v>60</v>
      </c>
      <c r="E19" s="60" t="s">
        <v>61</v>
      </c>
      <c r="F19" s="184">
        <v>150</v>
      </c>
      <c r="G19" s="188">
        <v>487.21</v>
      </c>
      <c r="H19" s="188">
        <f t="shared" si="0"/>
        <v>621.91999999999996</v>
      </c>
      <c r="I19" s="189">
        <f t="shared" si="2"/>
        <v>93288</v>
      </c>
      <c r="J19" s="43"/>
    </row>
    <row r="20" spans="1:11" ht="24" customHeight="1" x14ac:dyDescent="0.2">
      <c r="A20" s="52" t="s">
        <v>248</v>
      </c>
      <c r="B20" s="68" t="s">
        <v>63</v>
      </c>
      <c r="C20" s="69" t="s">
        <v>39</v>
      </c>
      <c r="D20" s="59" t="s">
        <v>64</v>
      </c>
      <c r="E20" s="60" t="s">
        <v>61</v>
      </c>
      <c r="F20" s="184">
        <v>150</v>
      </c>
      <c r="G20" s="188">
        <v>48.24</v>
      </c>
      <c r="H20" s="188">
        <f t="shared" si="0"/>
        <v>61.57</v>
      </c>
      <c r="I20" s="189">
        <f t="shared" si="2"/>
        <v>9235.5</v>
      </c>
      <c r="J20" s="43"/>
    </row>
    <row r="21" spans="1:11" ht="36" customHeight="1" x14ac:dyDescent="0.2">
      <c r="A21" s="52" t="s">
        <v>249</v>
      </c>
      <c r="B21" s="68" t="s">
        <v>66</v>
      </c>
      <c r="C21" s="69" t="s">
        <v>24</v>
      </c>
      <c r="D21" s="59" t="s">
        <v>67</v>
      </c>
      <c r="E21" s="60" t="s">
        <v>41</v>
      </c>
      <c r="F21" s="184">
        <v>3000</v>
      </c>
      <c r="G21" s="188">
        <v>5.6</v>
      </c>
      <c r="H21" s="188">
        <f t="shared" si="0"/>
        <v>7.14</v>
      </c>
      <c r="I21" s="189">
        <f t="shared" si="2"/>
        <v>21420</v>
      </c>
      <c r="J21" s="12"/>
    </row>
    <row r="22" spans="1:11" ht="24" customHeight="1" x14ac:dyDescent="0.2">
      <c r="A22" s="52" t="s">
        <v>250</v>
      </c>
      <c r="B22" s="68" t="s">
        <v>69</v>
      </c>
      <c r="C22" s="69" t="s">
        <v>24</v>
      </c>
      <c r="D22" s="59" t="s">
        <v>70</v>
      </c>
      <c r="E22" s="60" t="s">
        <v>26</v>
      </c>
      <c r="F22" s="184">
        <v>150</v>
      </c>
      <c r="G22" s="188">
        <v>133.13</v>
      </c>
      <c r="H22" s="188">
        <f t="shared" si="0"/>
        <v>169.94</v>
      </c>
      <c r="I22" s="189">
        <f t="shared" si="2"/>
        <v>25491</v>
      </c>
      <c r="J22" s="43"/>
    </row>
    <row r="23" spans="1:11" ht="24" customHeight="1" thickBot="1" x14ac:dyDescent="0.25">
      <c r="A23" s="52" t="s">
        <v>251</v>
      </c>
      <c r="B23" s="68" t="s">
        <v>72</v>
      </c>
      <c r="C23" s="69" t="s">
        <v>24</v>
      </c>
      <c r="D23" s="59" t="s">
        <v>73</v>
      </c>
      <c r="E23" s="60" t="s">
        <v>26</v>
      </c>
      <c r="F23" s="184">
        <v>150</v>
      </c>
      <c r="G23" s="188">
        <v>97.48</v>
      </c>
      <c r="H23" s="188">
        <f t="shared" si="0"/>
        <v>124.43</v>
      </c>
      <c r="I23" s="189">
        <f t="shared" si="2"/>
        <v>18664.5</v>
      </c>
      <c r="J23" s="43"/>
    </row>
    <row r="24" spans="1:11" ht="24" customHeight="1" thickBot="1" x14ac:dyDescent="0.25">
      <c r="A24" s="47" t="s">
        <v>252</v>
      </c>
      <c r="B24" s="48"/>
      <c r="C24" s="48"/>
      <c r="D24" s="61" t="s">
        <v>75</v>
      </c>
      <c r="E24" s="61"/>
      <c r="F24" s="49"/>
      <c r="G24" s="190"/>
      <c r="H24" s="190"/>
      <c r="I24" s="191"/>
    </row>
    <row r="25" spans="1:11" ht="24" customHeight="1" thickBot="1" x14ac:dyDescent="0.25">
      <c r="A25" s="52" t="s">
        <v>253</v>
      </c>
      <c r="B25" s="68" t="s">
        <v>77</v>
      </c>
      <c r="C25" s="69" t="s">
        <v>24</v>
      </c>
      <c r="D25" s="59" t="s">
        <v>78</v>
      </c>
      <c r="E25" s="60" t="s">
        <v>79</v>
      </c>
      <c r="F25" s="184">
        <v>3000</v>
      </c>
      <c r="G25" s="188">
        <v>4.41</v>
      </c>
      <c r="H25" s="188">
        <f t="shared" si="0"/>
        <v>5.62</v>
      </c>
      <c r="I25" s="189">
        <f t="shared" si="2"/>
        <v>16860</v>
      </c>
      <c r="J25" s="43"/>
    </row>
    <row r="26" spans="1:11" ht="24" customHeight="1" thickBot="1" x14ac:dyDescent="0.25">
      <c r="A26" s="47" t="s">
        <v>254</v>
      </c>
      <c r="B26" s="48"/>
      <c r="C26" s="48"/>
      <c r="D26" s="61" t="s">
        <v>81</v>
      </c>
      <c r="E26" s="61"/>
      <c r="F26" s="49"/>
      <c r="G26" s="190"/>
      <c r="H26" s="190"/>
      <c r="I26" s="191"/>
      <c r="K26" s="21"/>
    </row>
    <row r="27" spans="1:11" ht="72" customHeight="1" x14ac:dyDescent="0.2">
      <c r="A27" s="52" t="s">
        <v>255</v>
      </c>
      <c r="B27" s="68" t="s">
        <v>204</v>
      </c>
      <c r="C27" s="69" t="s">
        <v>24</v>
      </c>
      <c r="D27" s="59" t="s">
        <v>205</v>
      </c>
      <c r="E27" s="60" t="s">
        <v>26</v>
      </c>
      <c r="F27" s="184">
        <v>100</v>
      </c>
      <c r="G27" s="188">
        <v>15852.01</v>
      </c>
      <c r="H27" s="188">
        <f t="shared" si="0"/>
        <v>20235.09</v>
      </c>
      <c r="I27" s="189">
        <f t="shared" si="2"/>
        <v>2023509</v>
      </c>
      <c r="J27" s="43"/>
    </row>
    <row r="28" spans="1:11" ht="24" customHeight="1" x14ac:dyDescent="0.2">
      <c r="A28" s="52" t="s">
        <v>256</v>
      </c>
      <c r="B28" s="68" t="s">
        <v>89</v>
      </c>
      <c r="C28" s="69" t="s">
        <v>24</v>
      </c>
      <c r="D28" s="59" t="s">
        <v>90</v>
      </c>
      <c r="E28" s="60" t="s">
        <v>26</v>
      </c>
      <c r="F28" s="184">
        <v>100</v>
      </c>
      <c r="G28" s="188">
        <v>961.68</v>
      </c>
      <c r="H28" s="188">
        <f t="shared" si="0"/>
        <v>1227.58</v>
      </c>
      <c r="I28" s="189">
        <f t="shared" si="2"/>
        <v>122758</v>
      </c>
      <c r="J28" s="42"/>
    </row>
    <row r="29" spans="1:11" ht="36" customHeight="1" x14ac:dyDescent="0.2">
      <c r="A29" s="52" t="s">
        <v>257</v>
      </c>
      <c r="B29" s="68" t="s">
        <v>92</v>
      </c>
      <c r="C29" s="69" t="s">
        <v>24</v>
      </c>
      <c r="D29" s="59" t="s">
        <v>93</v>
      </c>
      <c r="E29" s="60" t="s">
        <v>26</v>
      </c>
      <c r="F29" s="184">
        <v>100</v>
      </c>
      <c r="G29" s="188">
        <v>1114.07</v>
      </c>
      <c r="H29" s="188">
        <f t="shared" si="0"/>
        <v>1422.11</v>
      </c>
      <c r="I29" s="189">
        <f t="shared" si="2"/>
        <v>142211</v>
      </c>
      <c r="J29" s="43"/>
    </row>
    <row r="30" spans="1:11" ht="24" customHeight="1" thickBot="1" x14ac:dyDescent="0.25">
      <c r="A30" s="52" t="s">
        <v>258</v>
      </c>
      <c r="B30" s="68" t="s">
        <v>86</v>
      </c>
      <c r="C30" s="69" t="s">
        <v>24</v>
      </c>
      <c r="D30" s="59" t="s">
        <v>87</v>
      </c>
      <c r="E30" s="60" t="s">
        <v>79</v>
      </c>
      <c r="F30" s="184">
        <v>20</v>
      </c>
      <c r="G30" s="188">
        <v>22186.57</v>
      </c>
      <c r="H30" s="188">
        <f t="shared" si="0"/>
        <v>28321.15</v>
      </c>
      <c r="I30" s="189">
        <f t="shared" si="2"/>
        <v>566423</v>
      </c>
      <c r="J30" s="43"/>
    </row>
    <row r="31" spans="1:11" ht="24" customHeight="1" thickBot="1" x14ac:dyDescent="0.25">
      <c r="A31" s="47" t="s">
        <v>259</v>
      </c>
      <c r="B31" s="48"/>
      <c r="C31" s="48"/>
      <c r="D31" s="61" t="s">
        <v>260</v>
      </c>
      <c r="E31" s="61"/>
      <c r="F31" s="49"/>
      <c r="G31" s="190"/>
      <c r="H31" s="190"/>
      <c r="I31" s="191"/>
      <c r="K31" s="21"/>
    </row>
    <row r="32" spans="1:11" ht="36" customHeight="1" thickBot="1" x14ac:dyDescent="0.25">
      <c r="A32" s="52" t="s">
        <v>261</v>
      </c>
      <c r="B32" s="68" t="s">
        <v>97</v>
      </c>
      <c r="C32" s="69" t="s">
        <v>24</v>
      </c>
      <c r="D32" s="59" t="s">
        <v>98</v>
      </c>
      <c r="E32" s="60" t="s">
        <v>26</v>
      </c>
      <c r="F32" s="184">
        <v>50</v>
      </c>
      <c r="G32" s="188">
        <v>16948.93</v>
      </c>
      <c r="H32" s="188">
        <f t="shared" si="0"/>
        <v>21635.3</v>
      </c>
      <c r="I32" s="189">
        <f t="shared" si="2"/>
        <v>1081765</v>
      </c>
      <c r="J32" s="43"/>
    </row>
    <row r="33" spans="1:10" ht="24" customHeight="1" thickBot="1" x14ac:dyDescent="0.25">
      <c r="A33" s="47" t="s">
        <v>262</v>
      </c>
      <c r="B33" s="48"/>
      <c r="C33" s="48"/>
      <c r="D33" s="61" t="s">
        <v>263</v>
      </c>
      <c r="E33" s="61"/>
      <c r="F33" s="49"/>
      <c r="G33" s="190"/>
      <c r="H33" s="190"/>
      <c r="I33" s="191"/>
    </row>
    <row r="34" spans="1:10" ht="24" customHeight="1" thickBot="1" x14ac:dyDescent="0.25">
      <c r="A34" s="53" t="s">
        <v>264</v>
      </c>
      <c r="B34" s="70" t="s">
        <v>121</v>
      </c>
      <c r="C34" s="71" t="s">
        <v>24</v>
      </c>
      <c r="D34" s="62" t="s">
        <v>122</v>
      </c>
      <c r="E34" s="63" t="s">
        <v>26</v>
      </c>
      <c r="F34" s="185">
        <v>150</v>
      </c>
      <c r="G34" s="192">
        <v>771.09</v>
      </c>
      <c r="H34" s="192">
        <f t="shared" si="0"/>
        <v>984.29</v>
      </c>
      <c r="I34" s="193">
        <f t="shared" si="2"/>
        <v>147643.5</v>
      </c>
      <c r="J34" s="43"/>
    </row>
    <row r="35" spans="1:10" ht="24" customHeight="1" thickBot="1" x14ac:dyDescent="0.25">
      <c r="A35" s="47" t="s">
        <v>265</v>
      </c>
      <c r="B35" s="48"/>
      <c r="C35" s="48"/>
      <c r="D35" s="61" t="s">
        <v>124</v>
      </c>
      <c r="E35" s="61"/>
      <c r="F35" s="49"/>
      <c r="G35" s="190"/>
      <c r="H35" s="190"/>
      <c r="I35" s="191"/>
    </row>
    <row r="36" spans="1:10" ht="36" customHeight="1" x14ac:dyDescent="0.2">
      <c r="A36" s="54" t="s">
        <v>266</v>
      </c>
      <c r="B36" s="72" t="s">
        <v>126</v>
      </c>
      <c r="C36" s="73" t="s">
        <v>17</v>
      </c>
      <c r="D36" s="64" t="s">
        <v>127</v>
      </c>
      <c r="E36" s="65" t="s">
        <v>128</v>
      </c>
      <c r="F36" s="186">
        <v>6000</v>
      </c>
      <c r="G36" s="194">
        <v>59.34</v>
      </c>
      <c r="H36" s="194">
        <f t="shared" si="0"/>
        <v>75.739999999999995</v>
      </c>
      <c r="I36" s="195">
        <f t="shared" si="2"/>
        <v>454440</v>
      </c>
      <c r="J36" s="42"/>
    </row>
    <row r="37" spans="1:10" ht="24" customHeight="1" x14ac:dyDescent="0.2">
      <c r="A37" s="52" t="s">
        <v>267</v>
      </c>
      <c r="B37" s="68" t="s">
        <v>136</v>
      </c>
      <c r="C37" s="69" t="s">
        <v>17</v>
      </c>
      <c r="D37" s="59" t="s">
        <v>137</v>
      </c>
      <c r="E37" s="60" t="s">
        <v>19</v>
      </c>
      <c r="F37" s="184">
        <v>270</v>
      </c>
      <c r="G37" s="188">
        <v>465.93</v>
      </c>
      <c r="H37" s="188">
        <f t="shared" si="0"/>
        <v>594.75</v>
      </c>
      <c r="I37" s="189">
        <f t="shared" si="2"/>
        <v>160582.5</v>
      </c>
      <c r="J37" s="42"/>
    </row>
    <row r="38" spans="1:10" ht="24" customHeight="1" x14ac:dyDescent="0.2">
      <c r="A38" s="52" t="s">
        <v>268</v>
      </c>
      <c r="B38" s="68" t="s">
        <v>139</v>
      </c>
      <c r="C38" s="69" t="s">
        <v>17</v>
      </c>
      <c r="D38" s="59" t="s">
        <v>140</v>
      </c>
      <c r="E38" s="60" t="s">
        <v>19</v>
      </c>
      <c r="F38" s="184">
        <v>1800</v>
      </c>
      <c r="G38" s="188">
        <v>12.39</v>
      </c>
      <c r="H38" s="188">
        <f t="shared" si="0"/>
        <v>15.81</v>
      </c>
      <c r="I38" s="189">
        <f t="shared" si="2"/>
        <v>28458</v>
      </c>
      <c r="J38" s="43"/>
    </row>
    <row r="39" spans="1:10" ht="24" customHeight="1" x14ac:dyDescent="0.2">
      <c r="A39" s="52" t="s">
        <v>269</v>
      </c>
      <c r="B39" s="68" t="s">
        <v>130</v>
      </c>
      <c r="C39" s="69" t="s">
        <v>17</v>
      </c>
      <c r="D39" s="59" t="s">
        <v>131</v>
      </c>
      <c r="E39" s="60" t="s">
        <v>132</v>
      </c>
      <c r="F39" s="184">
        <v>150</v>
      </c>
      <c r="G39" s="188">
        <v>107.65</v>
      </c>
      <c r="H39" s="188">
        <f t="shared" si="0"/>
        <v>137.41</v>
      </c>
      <c r="I39" s="189">
        <f t="shared" si="2"/>
        <v>20611.5</v>
      </c>
      <c r="J39" s="43"/>
    </row>
    <row r="40" spans="1:10" ht="24" customHeight="1" thickBot="1" x14ac:dyDescent="0.25">
      <c r="A40" s="53" t="s">
        <v>270</v>
      </c>
      <c r="B40" s="70" t="s">
        <v>134</v>
      </c>
      <c r="C40" s="71" t="s">
        <v>24</v>
      </c>
      <c r="D40" s="62" t="s">
        <v>135</v>
      </c>
      <c r="E40" s="63" t="s">
        <v>26</v>
      </c>
      <c r="F40" s="185">
        <v>150</v>
      </c>
      <c r="G40" s="192">
        <v>83.92</v>
      </c>
      <c r="H40" s="192">
        <f t="shared" si="0"/>
        <v>107.12</v>
      </c>
      <c r="I40" s="193">
        <f t="shared" si="2"/>
        <v>16068</v>
      </c>
      <c r="J40" s="43"/>
    </row>
    <row r="41" spans="1:10" ht="24" customHeight="1" thickBot="1" x14ac:dyDescent="0.25">
      <c r="A41" s="47" t="s">
        <v>271</v>
      </c>
      <c r="B41" s="48"/>
      <c r="C41" s="48"/>
      <c r="D41" s="61" t="s">
        <v>207</v>
      </c>
      <c r="E41" s="61"/>
      <c r="F41" s="49"/>
      <c r="G41" s="190"/>
      <c r="H41" s="190"/>
      <c r="I41" s="191"/>
    </row>
    <row r="42" spans="1:10" ht="24" customHeight="1" x14ac:dyDescent="0.2">
      <c r="A42" s="54" t="s">
        <v>272</v>
      </c>
      <c r="B42" s="72" t="s">
        <v>102</v>
      </c>
      <c r="C42" s="73" t="s">
        <v>24</v>
      </c>
      <c r="D42" s="64" t="s">
        <v>103</v>
      </c>
      <c r="E42" s="65" t="s">
        <v>36</v>
      </c>
      <c r="F42" s="186">
        <v>150</v>
      </c>
      <c r="G42" s="194">
        <v>1733.55</v>
      </c>
      <c r="H42" s="194">
        <f t="shared" si="0"/>
        <v>2212.87</v>
      </c>
      <c r="I42" s="195">
        <f t="shared" si="2"/>
        <v>331930.5</v>
      </c>
      <c r="J42" s="43"/>
    </row>
    <row r="43" spans="1:10" ht="24" customHeight="1" x14ac:dyDescent="0.2">
      <c r="A43" s="52" t="s">
        <v>273</v>
      </c>
      <c r="B43" s="68" t="s">
        <v>105</v>
      </c>
      <c r="C43" s="69" t="s">
        <v>24</v>
      </c>
      <c r="D43" s="59" t="s">
        <v>106</v>
      </c>
      <c r="E43" s="60" t="s">
        <v>26</v>
      </c>
      <c r="F43" s="184">
        <v>150</v>
      </c>
      <c r="G43" s="188">
        <v>2876.52</v>
      </c>
      <c r="H43" s="188">
        <f t="shared" si="0"/>
        <v>3671.87</v>
      </c>
      <c r="I43" s="189">
        <f t="shared" si="2"/>
        <v>550780.5</v>
      </c>
      <c r="J43" s="43"/>
    </row>
    <row r="44" spans="1:10" ht="24" customHeight="1" x14ac:dyDescent="0.2">
      <c r="A44" s="52" t="s">
        <v>274</v>
      </c>
      <c r="B44" s="68" t="s">
        <v>108</v>
      </c>
      <c r="C44" s="69" t="s">
        <v>24</v>
      </c>
      <c r="D44" s="59" t="s">
        <v>109</v>
      </c>
      <c r="E44" s="60" t="s">
        <v>110</v>
      </c>
      <c r="F44" s="184">
        <v>5742</v>
      </c>
      <c r="G44" s="188">
        <v>26.37</v>
      </c>
      <c r="H44" s="188">
        <f t="shared" si="0"/>
        <v>33.659999999999997</v>
      </c>
      <c r="I44" s="189">
        <f t="shared" si="2"/>
        <v>193275.72</v>
      </c>
      <c r="J44" s="43"/>
    </row>
    <row r="45" spans="1:10" ht="24" customHeight="1" x14ac:dyDescent="0.2">
      <c r="A45" s="52" t="s">
        <v>275</v>
      </c>
      <c r="B45" s="68" t="s">
        <v>115</v>
      </c>
      <c r="C45" s="69" t="s">
        <v>24</v>
      </c>
      <c r="D45" s="59" t="s">
        <v>116</v>
      </c>
      <c r="E45" s="60" t="s">
        <v>41</v>
      </c>
      <c r="F45" s="184">
        <v>10500</v>
      </c>
      <c r="G45" s="188">
        <v>21.73</v>
      </c>
      <c r="H45" s="188">
        <f t="shared" si="0"/>
        <v>27.73</v>
      </c>
      <c r="I45" s="189">
        <f t="shared" si="2"/>
        <v>291165</v>
      </c>
      <c r="J45" s="43"/>
    </row>
    <row r="46" spans="1:10" ht="24" customHeight="1" x14ac:dyDescent="0.2">
      <c r="A46" s="52" t="s">
        <v>276</v>
      </c>
      <c r="B46" s="68" t="s">
        <v>118</v>
      </c>
      <c r="C46" s="69" t="s">
        <v>24</v>
      </c>
      <c r="D46" s="59" t="s">
        <v>119</v>
      </c>
      <c r="E46" s="60" t="s">
        <v>41</v>
      </c>
      <c r="F46" s="184">
        <v>15000</v>
      </c>
      <c r="G46" s="188">
        <v>14.25</v>
      </c>
      <c r="H46" s="188">
        <f t="shared" si="0"/>
        <v>18.190000000000001</v>
      </c>
      <c r="I46" s="189">
        <f>TRUNC(F46*H46,2)</f>
        <v>272850</v>
      </c>
      <c r="J46" s="43"/>
    </row>
    <row r="47" spans="1:10" ht="24" customHeight="1" thickBot="1" x14ac:dyDescent="0.25">
      <c r="A47" s="55" t="s">
        <v>277</v>
      </c>
      <c r="B47" s="74" t="s">
        <v>112</v>
      </c>
      <c r="C47" s="75" t="s">
        <v>17</v>
      </c>
      <c r="D47" s="66" t="s">
        <v>113</v>
      </c>
      <c r="E47" s="67" t="s">
        <v>110</v>
      </c>
      <c r="F47" s="187">
        <v>5709</v>
      </c>
      <c r="G47" s="196">
        <v>42.16</v>
      </c>
      <c r="H47" s="196">
        <f t="shared" si="0"/>
        <v>53.81</v>
      </c>
      <c r="I47" s="197">
        <f t="shared" si="2"/>
        <v>307201.28999999998</v>
      </c>
      <c r="J47" s="43"/>
    </row>
    <row r="48" spans="1:10" ht="15" thickBot="1" x14ac:dyDescent="0.25">
      <c r="A48" s="56"/>
      <c r="B48" s="6"/>
      <c r="C48" s="6"/>
      <c r="D48" s="6"/>
      <c r="E48" s="6"/>
      <c r="F48" s="6"/>
      <c r="G48" s="6"/>
      <c r="H48" s="6"/>
      <c r="I48" s="6"/>
    </row>
    <row r="49" spans="1:9" ht="15" thickBot="1" x14ac:dyDescent="0.25">
      <c r="A49" s="239"/>
      <c r="B49" s="240"/>
      <c r="C49" s="240"/>
      <c r="D49" s="40"/>
      <c r="E49" s="41"/>
      <c r="F49" s="241" t="s">
        <v>283</v>
      </c>
      <c r="G49" s="240"/>
      <c r="H49" s="242">
        <f>SUM(I7:I47)</f>
        <v>11850579.959999999</v>
      </c>
      <c r="I49" s="243"/>
    </row>
    <row r="50" spans="1:9" x14ac:dyDescent="0.2">
      <c r="A50" s="244"/>
      <c r="B50" s="244"/>
      <c r="C50" s="244"/>
      <c r="D50" s="5"/>
      <c r="E50" s="4"/>
      <c r="F50" s="236"/>
      <c r="G50" s="244"/>
      <c r="H50" s="245"/>
      <c r="I50" s="244"/>
    </row>
    <row r="51" spans="1:9" x14ac:dyDescent="0.2">
      <c r="A51" s="244"/>
      <c r="B51" s="244"/>
      <c r="C51" s="244"/>
      <c r="D51" s="5"/>
      <c r="E51" s="4"/>
      <c r="F51" s="236"/>
      <c r="G51" s="244"/>
      <c r="H51" s="245"/>
      <c r="I51" s="244"/>
    </row>
    <row r="52" spans="1:9" ht="60" customHeight="1" x14ac:dyDescent="0.2">
      <c r="A52" s="57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238"/>
      <c r="B53" s="208"/>
      <c r="C53" s="208"/>
      <c r="D53" s="208"/>
      <c r="E53" s="208"/>
      <c r="F53" s="208"/>
      <c r="G53" s="208"/>
      <c r="H53" s="208"/>
      <c r="I53" s="208"/>
    </row>
  </sheetData>
  <mergeCells count="14">
    <mergeCell ref="E1:F1"/>
    <mergeCell ref="E2:F2"/>
    <mergeCell ref="A51:C51"/>
    <mergeCell ref="F51:G51"/>
    <mergeCell ref="H51:I51"/>
    <mergeCell ref="A2:D2"/>
    <mergeCell ref="A53:I53"/>
    <mergeCell ref="A3:I3"/>
    <mergeCell ref="A49:C49"/>
    <mergeCell ref="F49:G49"/>
    <mergeCell ref="H49:I49"/>
    <mergeCell ref="A50:C50"/>
    <mergeCell ref="F50:G50"/>
    <mergeCell ref="H50:I50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55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 /  &amp;R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32127-08D1-420D-9EAE-182A141910B2}">
  <dimension ref="A1:J1761"/>
  <sheetViews>
    <sheetView topLeftCell="A839" zoomScale="80" zoomScaleNormal="80" workbookViewId="0">
      <selection activeCell="A9" sqref="A9:J9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1.5" customWidth="1"/>
    <col min="10" max="10" width="12.875" customWidth="1"/>
  </cols>
  <sheetData>
    <row r="1" spans="1:10" ht="15" x14ac:dyDescent="0.2">
      <c r="A1" s="13"/>
      <c r="B1" s="13"/>
      <c r="C1" s="221"/>
      <c r="D1" s="221"/>
      <c r="E1" s="221" t="s">
        <v>0</v>
      </c>
      <c r="F1" s="221"/>
      <c r="G1" s="172" t="s">
        <v>1</v>
      </c>
      <c r="H1" s="172"/>
      <c r="I1" s="221" t="s">
        <v>2</v>
      </c>
      <c r="J1" s="221"/>
    </row>
    <row r="2" spans="1:10" ht="54" customHeight="1" x14ac:dyDescent="0.2">
      <c r="A2" s="14"/>
      <c r="B2" s="14"/>
      <c r="C2" s="222"/>
      <c r="D2" s="222"/>
      <c r="E2" s="222" t="s">
        <v>747</v>
      </c>
      <c r="F2" s="222"/>
      <c r="G2" s="182">
        <f>BDI!D32</f>
        <v>0.27650000000000002</v>
      </c>
      <c r="H2" s="173"/>
      <c r="I2" s="222"/>
      <c r="J2" s="222"/>
    </row>
    <row r="3" spans="1:10" s="155" customFormat="1" x14ac:dyDescent="0.2">
      <c r="A3" s="154"/>
      <c r="B3" s="154"/>
      <c r="C3" s="154"/>
      <c r="D3" s="154"/>
      <c r="E3" s="154"/>
      <c r="F3" s="154"/>
      <c r="G3" s="154"/>
      <c r="H3" s="154"/>
      <c r="I3" s="154"/>
      <c r="J3" s="154"/>
    </row>
    <row r="4" spans="1:10" s="155" customFormat="1" x14ac:dyDescent="0.2">
      <c r="A4" s="154"/>
      <c r="B4" s="154"/>
      <c r="C4" s="154"/>
      <c r="D4" s="154"/>
      <c r="E4" s="154"/>
      <c r="F4" s="154"/>
      <c r="G4" s="154"/>
      <c r="H4" s="154"/>
      <c r="I4" s="154"/>
      <c r="J4" s="154"/>
    </row>
    <row r="5" spans="1:10" s="155" customFormat="1" x14ac:dyDescent="0.2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s="155" customFormat="1" x14ac:dyDescent="0.2">
      <c r="A6" s="154"/>
      <c r="B6" s="154"/>
      <c r="C6" s="154"/>
      <c r="D6" s="154"/>
      <c r="E6" s="154"/>
      <c r="F6" s="154"/>
      <c r="G6" s="154"/>
      <c r="H6" s="154"/>
      <c r="I6" s="154"/>
      <c r="J6" s="154"/>
    </row>
    <row r="7" spans="1:10" s="155" customFormat="1" x14ac:dyDescent="0.2">
      <c r="A7" s="154"/>
      <c r="B7" s="154"/>
      <c r="C7" s="154"/>
      <c r="D7" s="154"/>
      <c r="E7" s="154"/>
      <c r="F7" s="154"/>
      <c r="G7" s="154"/>
      <c r="H7" s="154"/>
      <c r="I7" s="154"/>
      <c r="J7" s="154"/>
    </row>
    <row r="8" spans="1:10" s="155" customFormat="1" x14ac:dyDescent="0.2">
      <c r="A8" s="154"/>
      <c r="B8" s="154"/>
      <c r="C8" s="154"/>
      <c r="D8" s="154"/>
      <c r="E8" s="154"/>
      <c r="F8" s="154"/>
      <c r="G8" s="154"/>
      <c r="H8" s="154"/>
      <c r="I8" s="154"/>
      <c r="J8" s="154"/>
    </row>
    <row r="9" spans="1:10" s="174" customFormat="1" ht="15" x14ac:dyDescent="0.25">
      <c r="A9" s="223" t="s">
        <v>636</v>
      </c>
      <c r="B9" s="208"/>
      <c r="C9" s="208"/>
      <c r="D9" s="208"/>
      <c r="E9" s="208"/>
      <c r="F9" s="208"/>
      <c r="G9" s="208"/>
      <c r="H9" s="208"/>
      <c r="I9" s="208"/>
      <c r="J9" s="208"/>
    </row>
    <row r="10" spans="1:10" s="174" customFormat="1" ht="24" customHeight="1" x14ac:dyDescent="0.2">
      <c r="A10" s="176">
        <v>2</v>
      </c>
      <c r="B10" s="176"/>
      <c r="C10" s="176"/>
      <c r="D10" s="176" t="s">
        <v>755</v>
      </c>
      <c r="E10" s="176"/>
      <c r="F10" s="251"/>
      <c r="G10" s="251"/>
      <c r="H10" s="39"/>
      <c r="I10" s="176"/>
      <c r="J10" s="17"/>
    </row>
    <row r="11" spans="1:10" s="174" customFormat="1" ht="24" customHeight="1" x14ac:dyDescent="0.2">
      <c r="A11" s="176" t="s">
        <v>655</v>
      </c>
      <c r="B11" s="176"/>
      <c r="C11" s="176"/>
      <c r="D11" s="176" t="s">
        <v>14</v>
      </c>
      <c r="E11" s="176"/>
      <c r="F11" s="251"/>
      <c r="G11" s="251"/>
      <c r="H11" s="39"/>
      <c r="I11" s="176"/>
      <c r="J11" s="17"/>
    </row>
    <row r="12" spans="1:10" s="174" customFormat="1" ht="18" customHeight="1" x14ac:dyDescent="0.2">
      <c r="A12" s="177" t="s">
        <v>15</v>
      </c>
      <c r="B12" s="15" t="s">
        <v>5</v>
      </c>
      <c r="C12" s="177" t="s">
        <v>6</v>
      </c>
      <c r="D12" s="177" t="s">
        <v>7</v>
      </c>
      <c r="E12" s="246" t="s">
        <v>293</v>
      </c>
      <c r="F12" s="246"/>
      <c r="G12" s="34" t="s">
        <v>8</v>
      </c>
      <c r="H12" s="15" t="s">
        <v>9</v>
      </c>
      <c r="I12" s="15" t="s">
        <v>10</v>
      </c>
      <c r="J12" s="15" t="s">
        <v>12</v>
      </c>
    </row>
    <row r="13" spans="1:10" s="174" customFormat="1" ht="24" customHeight="1" x14ac:dyDescent="0.2">
      <c r="A13" s="178" t="s">
        <v>292</v>
      </c>
      <c r="B13" s="33" t="s">
        <v>16</v>
      </c>
      <c r="C13" s="178" t="s">
        <v>17</v>
      </c>
      <c r="D13" s="178" t="s">
        <v>18</v>
      </c>
      <c r="E13" s="247" t="s">
        <v>603</v>
      </c>
      <c r="F13" s="247"/>
      <c r="G13" s="32" t="s">
        <v>19</v>
      </c>
      <c r="H13" s="31">
        <v>1</v>
      </c>
      <c r="I13" s="30">
        <v>412.02</v>
      </c>
      <c r="J13" s="30">
        <v>412.02</v>
      </c>
    </row>
    <row r="14" spans="1:10" s="174" customFormat="1" ht="36" customHeight="1" x14ac:dyDescent="0.2">
      <c r="A14" s="175" t="s">
        <v>290</v>
      </c>
      <c r="B14" s="29" t="s">
        <v>375</v>
      </c>
      <c r="C14" s="175" t="s">
        <v>17</v>
      </c>
      <c r="D14" s="175" t="s">
        <v>374</v>
      </c>
      <c r="E14" s="248" t="s">
        <v>333</v>
      </c>
      <c r="F14" s="248"/>
      <c r="G14" s="28" t="s">
        <v>110</v>
      </c>
      <c r="H14" s="27">
        <v>0.01</v>
      </c>
      <c r="I14" s="26">
        <v>355.09</v>
      </c>
      <c r="J14" s="26">
        <v>3.55</v>
      </c>
    </row>
    <row r="15" spans="1:10" s="174" customFormat="1" ht="24" customHeight="1" x14ac:dyDescent="0.2">
      <c r="A15" s="175" t="s">
        <v>290</v>
      </c>
      <c r="B15" s="29" t="s">
        <v>602</v>
      </c>
      <c r="C15" s="175" t="s">
        <v>17</v>
      </c>
      <c r="D15" s="175" t="s">
        <v>601</v>
      </c>
      <c r="E15" s="248" t="s">
        <v>287</v>
      </c>
      <c r="F15" s="248"/>
      <c r="G15" s="28" t="s">
        <v>286</v>
      </c>
      <c r="H15" s="27">
        <v>1</v>
      </c>
      <c r="I15" s="26">
        <v>25.18</v>
      </c>
      <c r="J15" s="26">
        <v>25.18</v>
      </c>
    </row>
    <row r="16" spans="1:10" s="174" customFormat="1" ht="24" customHeight="1" x14ac:dyDescent="0.2">
      <c r="A16" s="175" t="s">
        <v>290</v>
      </c>
      <c r="B16" s="29" t="s">
        <v>289</v>
      </c>
      <c r="C16" s="175" t="s">
        <v>17</v>
      </c>
      <c r="D16" s="175" t="s">
        <v>288</v>
      </c>
      <c r="E16" s="248" t="s">
        <v>287</v>
      </c>
      <c r="F16" s="248"/>
      <c r="G16" s="28" t="s">
        <v>286</v>
      </c>
      <c r="H16" s="27">
        <v>2</v>
      </c>
      <c r="I16" s="26">
        <v>17.579999999999998</v>
      </c>
      <c r="J16" s="26">
        <v>35.159999999999997</v>
      </c>
    </row>
    <row r="17" spans="1:10" s="174" customFormat="1" ht="24" customHeight="1" x14ac:dyDescent="0.2">
      <c r="A17" s="179" t="s">
        <v>297</v>
      </c>
      <c r="B17" s="38" t="s">
        <v>600</v>
      </c>
      <c r="C17" s="179" t="s">
        <v>17</v>
      </c>
      <c r="D17" s="179" t="s">
        <v>599</v>
      </c>
      <c r="E17" s="249" t="s">
        <v>294</v>
      </c>
      <c r="F17" s="249"/>
      <c r="G17" s="37" t="s">
        <v>128</v>
      </c>
      <c r="H17" s="36">
        <v>4</v>
      </c>
      <c r="I17" s="35">
        <v>8.6199999999999992</v>
      </c>
      <c r="J17" s="35">
        <v>34.479999999999997</v>
      </c>
    </row>
    <row r="18" spans="1:10" s="174" customFormat="1" ht="24" customHeight="1" x14ac:dyDescent="0.2">
      <c r="A18" s="179" t="s">
        <v>297</v>
      </c>
      <c r="B18" s="38" t="s">
        <v>598</v>
      </c>
      <c r="C18" s="179" t="s">
        <v>17</v>
      </c>
      <c r="D18" s="179" t="s">
        <v>597</v>
      </c>
      <c r="E18" s="249" t="s">
        <v>294</v>
      </c>
      <c r="F18" s="249"/>
      <c r="G18" s="37" t="s">
        <v>19</v>
      </c>
      <c r="H18" s="36">
        <v>1</v>
      </c>
      <c r="I18" s="35">
        <v>302.5</v>
      </c>
      <c r="J18" s="35">
        <v>302.5</v>
      </c>
    </row>
    <row r="19" spans="1:10" s="174" customFormat="1" ht="24" customHeight="1" x14ac:dyDescent="0.2">
      <c r="A19" s="179" t="s">
        <v>297</v>
      </c>
      <c r="B19" s="38" t="s">
        <v>596</v>
      </c>
      <c r="C19" s="179" t="s">
        <v>17</v>
      </c>
      <c r="D19" s="179" t="s">
        <v>595</v>
      </c>
      <c r="E19" s="249" t="s">
        <v>294</v>
      </c>
      <c r="F19" s="249"/>
      <c r="G19" s="37" t="s">
        <v>352</v>
      </c>
      <c r="H19" s="36">
        <v>0.11</v>
      </c>
      <c r="I19" s="35">
        <v>20.09</v>
      </c>
      <c r="J19" s="35">
        <v>2.2000000000000002</v>
      </c>
    </row>
    <row r="20" spans="1:10" s="174" customFormat="1" ht="24" customHeight="1" x14ac:dyDescent="0.2">
      <c r="A20" s="179" t="s">
        <v>297</v>
      </c>
      <c r="B20" s="38" t="s">
        <v>594</v>
      </c>
      <c r="C20" s="179" t="s">
        <v>17</v>
      </c>
      <c r="D20" s="179" t="s">
        <v>593</v>
      </c>
      <c r="E20" s="249" t="s">
        <v>294</v>
      </c>
      <c r="F20" s="249"/>
      <c r="G20" s="37" t="s">
        <v>128</v>
      </c>
      <c r="H20" s="36">
        <v>1</v>
      </c>
      <c r="I20" s="35">
        <v>8.9499999999999993</v>
      </c>
      <c r="J20" s="35">
        <v>8.9499999999999993</v>
      </c>
    </row>
    <row r="21" spans="1:10" s="174" customFormat="1" x14ac:dyDescent="0.2">
      <c r="A21" s="180"/>
      <c r="B21" s="180"/>
      <c r="C21" s="180"/>
      <c r="D21" s="180"/>
      <c r="E21" s="180"/>
      <c r="F21" s="25"/>
      <c r="G21" s="180"/>
      <c r="H21" s="25"/>
      <c r="I21" s="180"/>
      <c r="J21" s="25"/>
    </row>
    <row r="22" spans="1:10" s="174" customFormat="1" ht="15" thickBot="1" x14ac:dyDescent="0.25">
      <c r="A22" s="180"/>
      <c r="B22" s="180"/>
      <c r="C22" s="180"/>
      <c r="D22" s="180"/>
      <c r="E22" s="180" t="s">
        <v>285</v>
      </c>
      <c r="F22" s="25">
        <v>113.92</v>
      </c>
      <c r="G22" s="180"/>
      <c r="H22" s="250" t="s">
        <v>284</v>
      </c>
      <c r="I22" s="250"/>
      <c r="J22" s="25">
        <v>525.94000000000005</v>
      </c>
    </row>
    <row r="23" spans="1:10" s="174" customFormat="1" ht="0.95" customHeight="1" thickTop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24" spans="1:10" s="174" customFormat="1" ht="24" customHeight="1" x14ac:dyDescent="0.2">
      <c r="A24" s="176" t="s">
        <v>20</v>
      </c>
      <c r="B24" s="176"/>
      <c r="C24" s="176"/>
      <c r="D24" s="176" t="s">
        <v>21</v>
      </c>
      <c r="E24" s="176"/>
      <c r="F24" s="251"/>
      <c r="G24" s="251"/>
      <c r="H24" s="39"/>
      <c r="I24" s="176"/>
      <c r="J24" s="17"/>
    </row>
    <row r="25" spans="1:10" s="174" customFormat="1" ht="18" customHeight="1" x14ac:dyDescent="0.2">
      <c r="A25" s="177" t="s">
        <v>22</v>
      </c>
      <c r="B25" s="15" t="s">
        <v>5</v>
      </c>
      <c r="C25" s="177" t="s">
        <v>6</v>
      </c>
      <c r="D25" s="177" t="s">
        <v>7</v>
      </c>
      <c r="E25" s="246" t="s">
        <v>293</v>
      </c>
      <c r="F25" s="246"/>
      <c r="G25" s="34" t="s">
        <v>8</v>
      </c>
      <c r="H25" s="15" t="s">
        <v>9</v>
      </c>
      <c r="I25" s="15" t="s">
        <v>10</v>
      </c>
      <c r="J25" s="15" t="s">
        <v>12</v>
      </c>
    </row>
    <row r="26" spans="1:10" s="174" customFormat="1" ht="36" customHeight="1" x14ac:dyDescent="0.2">
      <c r="A26" s="178" t="s">
        <v>292</v>
      </c>
      <c r="B26" s="33" t="s">
        <v>23</v>
      </c>
      <c r="C26" s="178" t="s">
        <v>24</v>
      </c>
      <c r="D26" s="178" t="s">
        <v>25</v>
      </c>
      <c r="E26" s="247" t="s">
        <v>287</v>
      </c>
      <c r="F26" s="247"/>
      <c r="G26" s="32" t="s">
        <v>26</v>
      </c>
      <c r="H26" s="31">
        <v>1</v>
      </c>
      <c r="I26" s="30">
        <v>223.75</v>
      </c>
      <c r="J26" s="30">
        <v>223.75</v>
      </c>
    </row>
    <row r="27" spans="1:10" s="174" customFormat="1" ht="24" customHeight="1" x14ac:dyDescent="0.2">
      <c r="A27" s="175" t="s">
        <v>290</v>
      </c>
      <c r="B27" s="29" t="s">
        <v>592</v>
      </c>
      <c r="C27" s="175" t="s">
        <v>17</v>
      </c>
      <c r="D27" s="175" t="s">
        <v>591</v>
      </c>
      <c r="E27" s="248" t="s">
        <v>287</v>
      </c>
      <c r="F27" s="248"/>
      <c r="G27" s="28" t="s">
        <v>286</v>
      </c>
      <c r="H27" s="27">
        <v>2</v>
      </c>
      <c r="I27" s="26">
        <v>31</v>
      </c>
      <c r="J27" s="26">
        <v>62</v>
      </c>
    </row>
    <row r="28" spans="1:10" s="174" customFormat="1" ht="24" customHeight="1" x14ac:dyDescent="0.2">
      <c r="A28" s="179" t="s">
        <v>297</v>
      </c>
      <c r="B28" s="38" t="s">
        <v>590</v>
      </c>
      <c r="C28" s="179" t="s">
        <v>39</v>
      </c>
      <c r="D28" s="179" t="s">
        <v>589</v>
      </c>
      <c r="E28" s="249" t="s">
        <v>411</v>
      </c>
      <c r="F28" s="249"/>
      <c r="G28" s="37" t="s">
        <v>54</v>
      </c>
      <c r="H28" s="36">
        <v>4</v>
      </c>
      <c r="I28" s="35">
        <v>0</v>
      </c>
      <c r="J28" s="35">
        <v>0</v>
      </c>
    </row>
    <row r="29" spans="1:10" s="174" customFormat="1" ht="24" customHeight="1" x14ac:dyDescent="0.2">
      <c r="A29" s="179" t="s">
        <v>297</v>
      </c>
      <c r="B29" s="38" t="s">
        <v>581</v>
      </c>
      <c r="C29" s="179" t="s">
        <v>17</v>
      </c>
      <c r="D29" s="179" t="s">
        <v>580</v>
      </c>
      <c r="E29" s="249" t="s">
        <v>294</v>
      </c>
      <c r="F29" s="249"/>
      <c r="G29" s="37" t="s">
        <v>347</v>
      </c>
      <c r="H29" s="36">
        <v>5</v>
      </c>
      <c r="I29" s="35">
        <v>6.05</v>
      </c>
      <c r="J29" s="35">
        <v>30.25</v>
      </c>
    </row>
    <row r="30" spans="1:10" s="174" customFormat="1" ht="24" customHeight="1" x14ac:dyDescent="0.2">
      <c r="A30" s="179" t="s">
        <v>297</v>
      </c>
      <c r="B30" s="38" t="s">
        <v>588</v>
      </c>
      <c r="C30" s="179" t="s">
        <v>24</v>
      </c>
      <c r="D30" s="179" t="s">
        <v>587</v>
      </c>
      <c r="E30" s="249" t="s">
        <v>529</v>
      </c>
      <c r="F30" s="249"/>
      <c r="G30" s="37" t="s">
        <v>26</v>
      </c>
      <c r="H30" s="36">
        <v>1</v>
      </c>
      <c r="I30" s="35">
        <v>126.1</v>
      </c>
      <c r="J30" s="35">
        <v>126.1</v>
      </c>
    </row>
    <row r="31" spans="1:10" s="174" customFormat="1" ht="24" customHeight="1" x14ac:dyDescent="0.2">
      <c r="A31" s="179" t="s">
        <v>297</v>
      </c>
      <c r="B31" s="38" t="s">
        <v>586</v>
      </c>
      <c r="C31" s="179" t="s">
        <v>24</v>
      </c>
      <c r="D31" s="179" t="s">
        <v>585</v>
      </c>
      <c r="E31" s="249" t="s">
        <v>584</v>
      </c>
      <c r="F31" s="249"/>
      <c r="G31" s="37" t="s">
        <v>36</v>
      </c>
      <c r="H31" s="36">
        <v>1</v>
      </c>
      <c r="I31" s="35">
        <v>5.4</v>
      </c>
      <c r="J31" s="35">
        <v>5.4</v>
      </c>
    </row>
    <row r="32" spans="1:10" s="174" customFormat="1" x14ac:dyDescent="0.2">
      <c r="A32" s="180"/>
      <c r="B32" s="180"/>
      <c r="C32" s="180"/>
      <c r="D32" s="180"/>
      <c r="E32" s="180"/>
      <c r="F32" s="25"/>
      <c r="G32" s="180"/>
      <c r="H32" s="25"/>
      <c r="I32" s="180"/>
      <c r="J32" s="25"/>
    </row>
    <row r="33" spans="1:10" s="174" customFormat="1" x14ac:dyDescent="0.2">
      <c r="A33" s="180"/>
      <c r="B33" s="180"/>
      <c r="C33" s="180"/>
      <c r="D33" s="180"/>
      <c r="E33" s="180" t="s">
        <v>285</v>
      </c>
      <c r="F33" s="25">
        <v>61.86</v>
      </c>
      <c r="G33" s="180"/>
      <c r="H33" s="250" t="s">
        <v>284</v>
      </c>
      <c r="I33" s="250"/>
      <c r="J33" s="25">
        <v>285.61</v>
      </c>
    </row>
    <row r="34" spans="1:10" s="174" customFormat="1" ht="30" customHeight="1" thickBot="1" x14ac:dyDescent="0.25">
      <c r="A34" s="19"/>
      <c r="B34" s="19"/>
      <c r="C34" s="19"/>
      <c r="D34" s="19"/>
      <c r="E34" s="19"/>
      <c r="F34" s="19"/>
      <c r="G34" s="19"/>
      <c r="H34" s="24"/>
      <c r="I34" s="19"/>
      <c r="J34" s="23"/>
    </row>
    <row r="35" spans="1:10" s="174" customFormat="1" ht="0.95" customHeight="1" thickTop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</row>
    <row r="36" spans="1:10" s="174" customFormat="1" ht="18" customHeight="1" x14ac:dyDescent="0.2">
      <c r="A36" s="177" t="s">
        <v>27</v>
      </c>
      <c r="B36" s="15" t="s">
        <v>5</v>
      </c>
      <c r="C36" s="177" t="s">
        <v>6</v>
      </c>
      <c r="D36" s="177" t="s">
        <v>7</v>
      </c>
      <c r="E36" s="246" t="s">
        <v>293</v>
      </c>
      <c r="F36" s="246"/>
      <c r="G36" s="34" t="s">
        <v>8</v>
      </c>
      <c r="H36" s="15" t="s">
        <v>9</v>
      </c>
      <c r="I36" s="15" t="s">
        <v>10</v>
      </c>
      <c r="J36" s="15" t="s">
        <v>12</v>
      </c>
    </row>
    <row r="37" spans="1:10" s="174" customFormat="1" ht="24" customHeight="1" x14ac:dyDescent="0.2">
      <c r="A37" s="178" t="s">
        <v>292</v>
      </c>
      <c r="B37" s="33" t="s">
        <v>28</v>
      </c>
      <c r="C37" s="178" t="s">
        <v>24</v>
      </c>
      <c r="D37" s="178" t="s">
        <v>29</v>
      </c>
      <c r="E37" s="247" t="s">
        <v>415</v>
      </c>
      <c r="F37" s="247"/>
      <c r="G37" s="32" t="s">
        <v>26</v>
      </c>
      <c r="H37" s="31">
        <v>1</v>
      </c>
      <c r="I37" s="30">
        <v>718.9</v>
      </c>
      <c r="J37" s="30">
        <v>718.9</v>
      </c>
    </row>
    <row r="38" spans="1:10" s="174" customFormat="1" ht="24" customHeight="1" x14ac:dyDescent="0.2">
      <c r="A38" s="175" t="s">
        <v>290</v>
      </c>
      <c r="B38" s="29" t="s">
        <v>583</v>
      </c>
      <c r="C38" s="175" t="s">
        <v>17</v>
      </c>
      <c r="D38" s="175" t="s">
        <v>582</v>
      </c>
      <c r="E38" s="248" t="s">
        <v>287</v>
      </c>
      <c r="F38" s="248"/>
      <c r="G38" s="28" t="s">
        <v>286</v>
      </c>
      <c r="H38" s="27">
        <v>5</v>
      </c>
      <c r="I38" s="26">
        <v>105.77</v>
      </c>
      <c r="J38" s="26">
        <v>528.85</v>
      </c>
    </row>
    <row r="39" spans="1:10" s="174" customFormat="1" ht="24" customHeight="1" x14ac:dyDescent="0.2">
      <c r="A39" s="175" t="s">
        <v>290</v>
      </c>
      <c r="B39" s="29" t="s">
        <v>289</v>
      </c>
      <c r="C39" s="175" t="s">
        <v>17</v>
      </c>
      <c r="D39" s="175" t="s">
        <v>288</v>
      </c>
      <c r="E39" s="248" t="s">
        <v>287</v>
      </c>
      <c r="F39" s="248"/>
      <c r="G39" s="28" t="s">
        <v>286</v>
      </c>
      <c r="H39" s="27">
        <v>5</v>
      </c>
      <c r="I39" s="26">
        <v>17.579999999999998</v>
      </c>
      <c r="J39" s="26">
        <v>87.9</v>
      </c>
    </row>
    <row r="40" spans="1:10" s="174" customFormat="1" ht="24" customHeight="1" x14ac:dyDescent="0.2">
      <c r="A40" s="179" t="s">
        <v>297</v>
      </c>
      <c r="B40" s="38" t="s">
        <v>581</v>
      </c>
      <c r="C40" s="179" t="s">
        <v>17</v>
      </c>
      <c r="D40" s="179" t="s">
        <v>580</v>
      </c>
      <c r="E40" s="249" t="s">
        <v>294</v>
      </c>
      <c r="F40" s="249"/>
      <c r="G40" s="37" t="s">
        <v>347</v>
      </c>
      <c r="H40" s="36">
        <v>10</v>
      </c>
      <c r="I40" s="35">
        <v>6.05</v>
      </c>
      <c r="J40" s="35">
        <v>60.5</v>
      </c>
    </row>
    <row r="41" spans="1:10" s="174" customFormat="1" ht="24" customHeight="1" x14ac:dyDescent="0.2">
      <c r="A41" s="179" t="s">
        <v>297</v>
      </c>
      <c r="B41" s="38" t="s">
        <v>579</v>
      </c>
      <c r="C41" s="179" t="s">
        <v>39</v>
      </c>
      <c r="D41" s="179" t="s">
        <v>578</v>
      </c>
      <c r="E41" s="249" t="s">
        <v>411</v>
      </c>
      <c r="F41" s="249"/>
      <c r="G41" s="37" t="s">
        <v>54</v>
      </c>
      <c r="H41" s="36">
        <v>5</v>
      </c>
      <c r="I41" s="35">
        <v>8.33</v>
      </c>
      <c r="J41" s="35">
        <v>41.65</v>
      </c>
    </row>
    <row r="42" spans="1:10" s="174" customFormat="1" x14ac:dyDescent="0.2">
      <c r="A42" s="180"/>
      <c r="B42" s="180"/>
      <c r="C42" s="180"/>
      <c r="D42" s="180"/>
      <c r="E42" s="180"/>
      <c r="F42" s="25"/>
      <c r="G42" s="180"/>
      <c r="H42" s="25"/>
      <c r="I42" s="180"/>
      <c r="J42" s="25"/>
    </row>
    <row r="43" spans="1:10" s="174" customFormat="1" x14ac:dyDescent="0.2">
      <c r="A43" s="180"/>
      <c r="B43" s="180"/>
      <c r="C43" s="180"/>
      <c r="D43" s="180"/>
      <c r="E43" s="180" t="s">
        <v>285</v>
      </c>
      <c r="F43" s="25">
        <v>198.77</v>
      </c>
      <c r="G43" s="180"/>
      <c r="H43" s="250" t="s">
        <v>284</v>
      </c>
      <c r="I43" s="250"/>
      <c r="J43" s="25">
        <v>917.67</v>
      </c>
    </row>
    <row r="44" spans="1:10" s="174" customFormat="1" ht="30" customHeight="1" thickBot="1" x14ac:dyDescent="0.25">
      <c r="A44" s="19"/>
      <c r="B44" s="19"/>
      <c r="C44" s="19"/>
      <c r="D44" s="19"/>
      <c r="E44" s="19"/>
      <c r="F44" s="19"/>
      <c r="G44" s="19"/>
      <c r="H44" s="24"/>
      <c r="I44" s="19"/>
      <c r="J44" s="23"/>
    </row>
    <row r="45" spans="1:10" s="174" customFormat="1" ht="0.95" customHeight="1" thickTop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</row>
    <row r="46" spans="1:10" s="174" customFormat="1" ht="18" customHeight="1" x14ac:dyDescent="0.2">
      <c r="A46" s="177" t="s">
        <v>30</v>
      </c>
      <c r="B46" s="15" t="s">
        <v>5</v>
      </c>
      <c r="C46" s="177" t="s">
        <v>6</v>
      </c>
      <c r="D46" s="177" t="s">
        <v>7</v>
      </c>
      <c r="E46" s="246" t="s">
        <v>293</v>
      </c>
      <c r="F46" s="246"/>
      <c r="G46" s="34" t="s">
        <v>8</v>
      </c>
      <c r="H46" s="15" t="s">
        <v>9</v>
      </c>
      <c r="I46" s="15" t="s">
        <v>10</v>
      </c>
      <c r="J46" s="15" t="s">
        <v>12</v>
      </c>
    </row>
    <row r="47" spans="1:10" s="174" customFormat="1" ht="24" customHeight="1" x14ac:dyDescent="0.2">
      <c r="A47" s="178" t="s">
        <v>292</v>
      </c>
      <c r="B47" s="33" t="s">
        <v>31</v>
      </c>
      <c r="C47" s="178" t="s">
        <v>17</v>
      </c>
      <c r="D47" s="178" t="s">
        <v>32</v>
      </c>
      <c r="E47" s="247" t="s">
        <v>441</v>
      </c>
      <c r="F47" s="247"/>
      <c r="G47" s="32" t="s">
        <v>19</v>
      </c>
      <c r="H47" s="31">
        <v>1</v>
      </c>
      <c r="I47" s="30">
        <v>1.4</v>
      </c>
      <c r="J47" s="30">
        <v>1.4</v>
      </c>
    </row>
    <row r="48" spans="1:10" s="174" customFormat="1" ht="24" customHeight="1" x14ac:dyDescent="0.2">
      <c r="A48" s="175" t="s">
        <v>290</v>
      </c>
      <c r="B48" s="29" t="s">
        <v>289</v>
      </c>
      <c r="C48" s="175" t="s">
        <v>17</v>
      </c>
      <c r="D48" s="175" t="s">
        <v>288</v>
      </c>
      <c r="E48" s="248" t="s">
        <v>287</v>
      </c>
      <c r="F48" s="248"/>
      <c r="G48" s="28" t="s">
        <v>286</v>
      </c>
      <c r="H48" s="27">
        <v>0.08</v>
      </c>
      <c r="I48" s="26">
        <v>17.579999999999998</v>
      </c>
      <c r="J48" s="26">
        <v>1.4</v>
      </c>
    </row>
    <row r="49" spans="1:10" s="174" customFormat="1" x14ac:dyDescent="0.2">
      <c r="A49" s="180"/>
      <c r="B49" s="180"/>
      <c r="C49" s="180"/>
      <c r="D49" s="180"/>
      <c r="E49" s="180"/>
      <c r="F49" s="25"/>
      <c r="G49" s="180"/>
      <c r="H49" s="25"/>
      <c r="I49" s="180"/>
      <c r="J49" s="25"/>
    </row>
    <row r="50" spans="1:10" s="174" customFormat="1" x14ac:dyDescent="0.2">
      <c r="A50" s="180"/>
      <c r="B50" s="180"/>
      <c r="C50" s="180"/>
      <c r="D50" s="180"/>
      <c r="E50" s="180" t="s">
        <v>285</v>
      </c>
      <c r="F50" s="25">
        <v>0.38</v>
      </c>
      <c r="G50" s="180"/>
      <c r="H50" s="250" t="s">
        <v>284</v>
      </c>
      <c r="I50" s="250"/>
      <c r="J50" s="25">
        <v>1.78</v>
      </c>
    </row>
    <row r="51" spans="1:10" s="174" customFormat="1" ht="30" customHeight="1" thickBot="1" x14ac:dyDescent="0.25">
      <c r="A51" s="19"/>
      <c r="B51" s="19"/>
      <c r="C51" s="19"/>
      <c r="D51" s="19"/>
      <c r="E51" s="19"/>
      <c r="F51" s="19"/>
      <c r="G51" s="19"/>
      <c r="H51" s="24"/>
      <c r="I51" s="19"/>
      <c r="J51" s="23"/>
    </row>
    <row r="52" spans="1:10" s="174" customFormat="1" ht="0.95" customHeight="1" thickTop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</row>
    <row r="53" spans="1:10" s="174" customFormat="1" ht="18" customHeight="1" x14ac:dyDescent="0.2">
      <c r="A53" s="177" t="s">
        <v>33</v>
      </c>
      <c r="B53" s="15" t="s">
        <v>5</v>
      </c>
      <c r="C53" s="177" t="s">
        <v>6</v>
      </c>
      <c r="D53" s="177" t="s">
        <v>7</v>
      </c>
      <c r="E53" s="246" t="s">
        <v>293</v>
      </c>
      <c r="F53" s="246"/>
      <c r="G53" s="34" t="s">
        <v>8</v>
      </c>
      <c r="H53" s="15" t="s">
        <v>9</v>
      </c>
      <c r="I53" s="15" t="s">
        <v>10</v>
      </c>
      <c r="J53" s="15" t="s">
        <v>12</v>
      </c>
    </row>
    <row r="54" spans="1:10" s="174" customFormat="1" ht="36" customHeight="1" x14ac:dyDescent="0.2">
      <c r="A54" s="178" t="s">
        <v>292</v>
      </c>
      <c r="B54" s="33" t="s">
        <v>34</v>
      </c>
      <c r="C54" s="178" t="s">
        <v>24</v>
      </c>
      <c r="D54" s="178" t="s">
        <v>35</v>
      </c>
      <c r="E54" s="247" t="s">
        <v>287</v>
      </c>
      <c r="F54" s="247"/>
      <c r="G54" s="32" t="s">
        <v>36</v>
      </c>
      <c r="H54" s="31">
        <v>1</v>
      </c>
      <c r="I54" s="30">
        <v>261.68</v>
      </c>
      <c r="J54" s="30">
        <v>261.68</v>
      </c>
    </row>
    <row r="55" spans="1:10" s="174" customFormat="1" ht="24" customHeight="1" x14ac:dyDescent="0.2">
      <c r="A55" s="175" t="s">
        <v>290</v>
      </c>
      <c r="B55" s="29" t="s">
        <v>289</v>
      </c>
      <c r="C55" s="175" t="s">
        <v>17</v>
      </c>
      <c r="D55" s="175" t="s">
        <v>288</v>
      </c>
      <c r="E55" s="248" t="s">
        <v>287</v>
      </c>
      <c r="F55" s="248"/>
      <c r="G55" s="28" t="s">
        <v>286</v>
      </c>
      <c r="H55" s="27">
        <v>2</v>
      </c>
      <c r="I55" s="26">
        <v>17.579999999999998</v>
      </c>
      <c r="J55" s="26">
        <v>35.159999999999997</v>
      </c>
    </row>
    <row r="56" spans="1:10" s="174" customFormat="1" ht="24" customHeight="1" x14ac:dyDescent="0.2">
      <c r="A56" s="175" t="s">
        <v>290</v>
      </c>
      <c r="B56" s="29" t="s">
        <v>569</v>
      </c>
      <c r="C56" s="175" t="s">
        <v>17</v>
      </c>
      <c r="D56" s="175" t="s">
        <v>568</v>
      </c>
      <c r="E56" s="248" t="s">
        <v>287</v>
      </c>
      <c r="F56" s="248"/>
      <c r="G56" s="28" t="s">
        <v>286</v>
      </c>
      <c r="H56" s="27">
        <v>2</v>
      </c>
      <c r="I56" s="26">
        <v>30.65</v>
      </c>
      <c r="J56" s="26">
        <v>61.3</v>
      </c>
    </row>
    <row r="57" spans="1:10" s="174" customFormat="1" ht="24" customHeight="1" x14ac:dyDescent="0.2">
      <c r="A57" s="175" t="s">
        <v>290</v>
      </c>
      <c r="B57" s="29" t="s">
        <v>528</v>
      </c>
      <c r="C57" s="175" t="s">
        <v>17</v>
      </c>
      <c r="D57" s="175" t="s">
        <v>527</v>
      </c>
      <c r="E57" s="248" t="s">
        <v>287</v>
      </c>
      <c r="F57" s="248"/>
      <c r="G57" s="28" t="s">
        <v>286</v>
      </c>
      <c r="H57" s="27">
        <v>2</v>
      </c>
      <c r="I57" s="26">
        <v>27.35</v>
      </c>
      <c r="J57" s="26">
        <v>54.7</v>
      </c>
    </row>
    <row r="58" spans="1:10" s="174" customFormat="1" ht="60" customHeight="1" x14ac:dyDescent="0.2">
      <c r="A58" s="175" t="s">
        <v>290</v>
      </c>
      <c r="B58" s="29" t="s">
        <v>577</v>
      </c>
      <c r="C58" s="175" t="s">
        <v>17</v>
      </c>
      <c r="D58" s="175" t="s">
        <v>576</v>
      </c>
      <c r="E58" s="248" t="s">
        <v>575</v>
      </c>
      <c r="F58" s="248"/>
      <c r="G58" s="28" t="s">
        <v>574</v>
      </c>
      <c r="H58" s="27">
        <v>0.1</v>
      </c>
      <c r="I58" s="26">
        <v>152.74</v>
      </c>
      <c r="J58" s="26">
        <v>15.27</v>
      </c>
    </row>
    <row r="59" spans="1:10" s="174" customFormat="1" ht="24" customHeight="1" x14ac:dyDescent="0.2">
      <c r="A59" s="179" t="s">
        <v>297</v>
      </c>
      <c r="B59" s="38" t="s">
        <v>526</v>
      </c>
      <c r="C59" s="179" t="s">
        <v>17</v>
      </c>
      <c r="D59" s="179" t="s">
        <v>525</v>
      </c>
      <c r="E59" s="249" t="s">
        <v>294</v>
      </c>
      <c r="F59" s="249"/>
      <c r="G59" s="37" t="s">
        <v>347</v>
      </c>
      <c r="H59" s="36">
        <v>20</v>
      </c>
      <c r="I59" s="35">
        <v>4.66</v>
      </c>
      <c r="J59" s="35">
        <v>93.2</v>
      </c>
    </row>
    <row r="60" spans="1:10" s="174" customFormat="1" ht="24" customHeight="1" x14ac:dyDescent="0.2">
      <c r="A60" s="179" t="s">
        <v>297</v>
      </c>
      <c r="B60" s="38" t="s">
        <v>382</v>
      </c>
      <c r="C60" s="179" t="s">
        <v>17</v>
      </c>
      <c r="D60" s="179" t="s">
        <v>381</v>
      </c>
      <c r="E60" s="249" t="s">
        <v>294</v>
      </c>
      <c r="F60" s="249"/>
      <c r="G60" s="37" t="s">
        <v>347</v>
      </c>
      <c r="H60" s="36">
        <v>0.1</v>
      </c>
      <c r="I60" s="35">
        <v>20.5</v>
      </c>
      <c r="J60" s="35">
        <v>2.0499999999999998</v>
      </c>
    </row>
    <row r="61" spans="1:10" s="174" customFormat="1" x14ac:dyDescent="0.2">
      <c r="A61" s="180"/>
      <c r="B61" s="180"/>
      <c r="C61" s="180"/>
      <c r="D61" s="180"/>
      <c r="E61" s="180"/>
      <c r="F61" s="25"/>
      <c r="G61" s="180"/>
      <c r="H61" s="25"/>
      <c r="I61" s="180"/>
      <c r="J61" s="25"/>
    </row>
    <row r="62" spans="1:10" s="174" customFormat="1" x14ac:dyDescent="0.2">
      <c r="A62" s="180"/>
      <c r="B62" s="180"/>
      <c r="C62" s="180"/>
      <c r="D62" s="180"/>
      <c r="E62" s="180" t="s">
        <v>285</v>
      </c>
      <c r="F62" s="25">
        <v>72.349999999999994</v>
      </c>
      <c r="G62" s="180"/>
      <c r="H62" s="250" t="s">
        <v>284</v>
      </c>
      <c r="I62" s="250"/>
      <c r="J62" s="25">
        <v>334.03</v>
      </c>
    </row>
    <row r="63" spans="1:10" s="174" customFormat="1" ht="30" customHeight="1" thickBot="1" x14ac:dyDescent="0.25">
      <c r="A63" s="19"/>
      <c r="B63" s="19"/>
      <c r="C63" s="19"/>
      <c r="D63" s="19"/>
      <c r="E63" s="19"/>
      <c r="F63" s="19"/>
      <c r="G63" s="19"/>
      <c r="H63" s="24"/>
      <c r="I63" s="19"/>
      <c r="J63" s="23"/>
    </row>
    <row r="64" spans="1:10" s="174" customFormat="1" ht="0.95" customHeight="1" thickTop="1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</row>
    <row r="65" spans="1:10" s="174" customFormat="1" ht="18" customHeight="1" x14ac:dyDescent="0.2">
      <c r="A65" s="177" t="s">
        <v>37</v>
      </c>
      <c r="B65" s="15" t="s">
        <v>5</v>
      </c>
      <c r="C65" s="177" t="s">
        <v>6</v>
      </c>
      <c r="D65" s="177" t="s">
        <v>7</v>
      </c>
      <c r="E65" s="246" t="s">
        <v>293</v>
      </c>
      <c r="F65" s="246"/>
      <c r="G65" s="34" t="s">
        <v>8</v>
      </c>
      <c r="H65" s="15" t="s">
        <v>9</v>
      </c>
      <c r="I65" s="15" t="s">
        <v>10</v>
      </c>
      <c r="J65" s="15" t="s">
        <v>12</v>
      </c>
    </row>
    <row r="66" spans="1:10" s="174" customFormat="1" ht="24" customHeight="1" x14ac:dyDescent="0.2">
      <c r="A66" s="178" t="s">
        <v>292</v>
      </c>
      <c r="B66" s="33" t="s">
        <v>38</v>
      </c>
      <c r="C66" s="178" t="s">
        <v>39</v>
      </c>
      <c r="D66" s="178" t="s">
        <v>40</v>
      </c>
      <c r="E66" s="247" t="s">
        <v>551</v>
      </c>
      <c r="F66" s="247"/>
      <c r="G66" s="32" t="s">
        <v>41</v>
      </c>
      <c r="H66" s="31">
        <v>1</v>
      </c>
      <c r="I66" s="30">
        <v>135.80000000000001</v>
      </c>
      <c r="J66" s="30">
        <v>135.80000000000001</v>
      </c>
    </row>
    <row r="67" spans="1:10" s="174" customFormat="1" ht="24" customHeight="1" x14ac:dyDescent="0.2">
      <c r="A67" s="179" t="s">
        <v>297</v>
      </c>
      <c r="B67" s="38" t="s">
        <v>635</v>
      </c>
      <c r="C67" s="179" t="s">
        <v>39</v>
      </c>
      <c r="D67" s="179" t="s">
        <v>634</v>
      </c>
      <c r="E67" s="249" t="s">
        <v>529</v>
      </c>
      <c r="F67" s="249"/>
      <c r="G67" s="37" t="s">
        <v>41</v>
      </c>
      <c r="H67" s="36">
        <v>1</v>
      </c>
      <c r="I67" s="35">
        <v>135.80000000000001</v>
      </c>
      <c r="J67" s="35">
        <v>135.80000000000001</v>
      </c>
    </row>
    <row r="68" spans="1:10" s="174" customFormat="1" x14ac:dyDescent="0.2">
      <c r="A68" s="180"/>
      <c r="B68" s="180"/>
      <c r="C68" s="180"/>
      <c r="D68" s="180"/>
      <c r="E68" s="180"/>
      <c r="F68" s="25"/>
      <c r="G68" s="180"/>
      <c r="H68" s="25"/>
      <c r="I68" s="180"/>
      <c r="J68" s="25"/>
    </row>
    <row r="69" spans="1:10" s="174" customFormat="1" x14ac:dyDescent="0.2">
      <c r="A69" s="180"/>
      <c r="B69" s="180"/>
      <c r="C69" s="180"/>
      <c r="D69" s="180"/>
      <c r="E69" s="180" t="s">
        <v>285</v>
      </c>
      <c r="F69" s="25">
        <v>37.54</v>
      </c>
      <c r="G69" s="180"/>
      <c r="H69" s="250" t="s">
        <v>284</v>
      </c>
      <c r="I69" s="250"/>
      <c r="J69" s="25">
        <v>173.34</v>
      </c>
    </row>
    <row r="70" spans="1:10" s="174" customFormat="1" ht="30" customHeight="1" thickBot="1" x14ac:dyDescent="0.25">
      <c r="A70" s="19"/>
      <c r="B70" s="19"/>
      <c r="C70" s="19"/>
      <c r="D70" s="19"/>
      <c r="E70" s="19"/>
      <c r="F70" s="19"/>
      <c r="G70" s="19"/>
      <c r="H70" s="24"/>
      <c r="I70" s="19"/>
      <c r="J70" s="23"/>
    </row>
    <row r="71" spans="1:10" s="174" customFormat="1" ht="0.95" customHeight="1" thickTop="1" x14ac:dyDescent="0.2">
      <c r="A71" s="22"/>
      <c r="B71" s="22"/>
      <c r="C71" s="22"/>
      <c r="D71" s="22"/>
      <c r="E71" s="22"/>
      <c r="F71" s="22"/>
      <c r="G71" s="22"/>
      <c r="H71" s="22"/>
      <c r="I71" s="22"/>
      <c r="J71" s="22"/>
    </row>
    <row r="72" spans="1:10" s="174" customFormat="1" ht="18" customHeight="1" x14ac:dyDescent="0.2">
      <c r="A72" s="177" t="s">
        <v>42</v>
      </c>
      <c r="B72" s="15" t="s">
        <v>5</v>
      </c>
      <c r="C72" s="177" t="s">
        <v>6</v>
      </c>
      <c r="D72" s="177" t="s">
        <v>7</v>
      </c>
      <c r="E72" s="246" t="s">
        <v>293</v>
      </c>
      <c r="F72" s="246"/>
      <c r="G72" s="34" t="s">
        <v>8</v>
      </c>
      <c r="H72" s="15" t="s">
        <v>9</v>
      </c>
      <c r="I72" s="15" t="s">
        <v>10</v>
      </c>
      <c r="J72" s="15" t="s">
        <v>12</v>
      </c>
    </row>
    <row r="73" spans="1:10" s="174" customFormat="1" ht="24" customHeight="1" x14ac:dyDescent="0.2">
      <c r="A73" s="178" t="s">
        <v>292</v>
      </c>
      <c r="B73" s="33" t="s">
        <v>43</v>
      </c>
      <c r="C73" s="178" t="s">
        <v>39</v>
      </c>
      <c r="D73" s="178" t="s">
        <v>44</v>
      </c>
      <c r="E73" s="247" t="s">
        <v>551</v>
      </c>
      <c r="F73" s="247"/>
      <c r="G73" s="32" t="s">
        <v>41</v>
      </c>
      <c r="H73" s="31">
        <v>1</v>
      </c>
      <c r="I73" s="30">
        <v>107.95</v>
      </c>
      <c r="J73" s="30">
        <v>107.95</v>
      </c>
    </row>
    <row r="74" spans="1:10" s="174" customFormat="1" ht="24" customHeight="1" x14ac:dyDescent="0.2">
      <c r="A74" s="179" t="s">
        <v>297</v>
      </c>
      <c r="B74" s="38" t="s">
        <v>633</v>
      </c>
      <c r="C74" s="179" t="s">
        <v>39</v>
      </c>
      <c r="D74" s="179" t="s">
        <v>632</v>
      </c>
      <c r="E74" s="249" t="s">
        <v>529</v>
      </c>
      <c r="F74" s="249"/>
      <c r="G74" s="37" t="s">
        <v>41</v>
      </c>
      <c r="H74" s="36">
        <v>1</v>
      </c>
      <c r="I74" s="35">
        <v>107.95</v>
      </c>
      <c r="J74" s="35">
        <v>107.95</v>
      </c>
    </row>
    <row r="75" spans="1:10" s="174" customFormat="1" x14ac:dyDescent="0.2">
      <c r="A75" s="180"/>
      <c r="B75" s="180"/>
      <c r="C75" s="180"/>
      <c r="D75" s="180"/>
      <c r="E75" s="180"/>
      <c r="F75" s="25"/>
      <c r="G75" s="180"/>
      <c r="H75" s="25"/>
      <c r="I75" s="180"/>
      <c r="J75" s="25"/>
    </row>
    <row r="76" spans="1:10" s="174" customFormat="1" x14ac:dyDescent="0.2">
      <c r="A76" s="180"/>
      <c r="B76" s="180"/>
      <c r="C76" s="180"/>
      <c r="D76" s="180"/>
      <c r="E76" s="180" t="s">
        <v>285</v>
      </c>
      <c r="F76" s="25">
        <v>29.84</v>
      </c>
      <c r="G76" s="180"/>
      <c r="H76" s="250" t="s">
        <v>284</v>
      </c>
      <c r="I76" s="250"/>
      <c r="J76" s="25">
        <v>137.79</v>
      </c>
    </row>
    <row r="77" spans="1:10" s="174" customFormat="1" ht="30" customHeight="1" thickBot="1" x14ac:dyDescent="0.25">
      <c r="A77" s="19"/>
      <c r="B77" s="19"/>
      <c r="C77" s="19"/>
      <c r="D77" s="19"/>
      <c r="E77" s="19"/>
      <c r="F77" s="19"/>
      <c r="G77" s="19"/>
      <c r="H77" s="24"/>
      <c r="I77" s="19"/>
      <c r="J77" s="23"/>
    </row>
    <row r="78" spans="1:10" s="174" customFormat="1" ht="0.95" customHeight="1" thickTop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</row>
    <row r="79" spans="1:10" s="174" customFormat="1" ht="18" customHeight="1" x14ac:dyDescent="0.2">
      <c r="A79" s="177" t="s">
        <v>45</v>
      </c>
      <c r="B79" s="15" t="s">
        <v>5</v>
      </c>
      <c r="C79" s="177" t="s">
        <v>6</v>
      </c>
      <c r="D79" s="177" t="s">
        <v>7</v>
      </c>
      <c r="E79" s="246" t="s">
        <v>293</v>
      </c>
      <c r="F79" s="246"/>
      <c r="G79" s="34" t="s">
        <v>8</v>
      </c>
      <c r="H79" s="15" t="s">
        <v>9</v>
      </c>
      <c r="I79" s="15" t="s">
        <v>10</v>
      </c>
      <c r="J79" s="15" t="s">
        <v>12</v>
      </c>
    </row>
    <row r="80" spans="1:10" s="174" customFormat="1" ht="24" customHeight="1" x14ac:dyDescent="0.2">
      <c r="A80" s="178" t="s">
        <v>292</v>
      </c>
      <c r="B80" s="33" t="s">
        <v>46</v>
      </c>
      <c r="C80" s="178" t="s">
        <v>24</v>
      </c>
      <c r="D80" s="178" t="s">
        <v>47</v>
      </c>
      <c r="E80" s="247" t="s">
        <v>304</v>
      </c>
      <c r="F80" s="247"/>
      <c r="G80" s="32" t="s">
        <v>41</v>
      </c>
      <c r="H80" s="31">
        <v>1</v>
      </c>
      <c r="I80" s="30">
        <v>184.46</v>
      </c>
      <c r="J80" s="30">
        <v>184.46</v>
      </c>
    </row>
    <row r="81" spans="1:10" s="174" customFormat="1" ht="24" customHeight="1" x14ac:dyDescent="0.2">
      <c r="A81" s="175" t="s">
        <v>290</v>
      </c>
      <c r="B81" s="29" t="s">
        <v>289</v>
      </c>
      <c r="C81" s="175" t="s">
        <v>17</v>
      </c>
      <c r="D81" s="175" t="s">
        <v>288</v>
      </c>
      <c r="E81" s="248" t="s">
        <v>287</v>
      </c>
      <c r="F81" s="248"/>
      <c r="G81" s="28" t="s">
        <v>286</v>
      </c>
      <c r="H81" s="27">
        <v>0.9</v>
      </c>
      <c r="I81" s="26">
        <v>17.579999999999998</v>
      </c>
      <c r="J81" s="26">
        <v>15.82</v>
      </c>
    </row>
    <row r="82" spans="1:10" s="174" customFormat="1" ht="24" customHeight="1" x14ac:dyDescent="0.2">
      <c r="A82" s="175" t="s">
        <v>290</v>
      </c>
      <c r="B82" s="29" t="s">
        <v>569</v>
      </c>
      <c r="C82" s="175" t="s">
        <v>17</v>
      </c>
      <c r="D82" s="175" t="s">
        <v>568</v>
      </c>
      <c r="E82" s="248" t="s">
        <v>287</v>
      </c>
      <c r="F82" s="248"/>
      <c r="G82" s="28" t="s">
        <v>286</v>
      </c>
      <c r="H82" s="27">
        <v>0.9</v>
      </c>
      <c r="I82" s="26">
        <v>30.65</v>
      </c>
      <c r="J82" s="26">
        <v>27.58</v>
      </c>
    </row>
    <row r="83" spans="1:10" s="174" customFormat="1" ht="24" customHeight="1" x14ac:dyDescent="0.2">
      <c r="A83" s="175" t="s">
        <v>290</v>
      </c>
      <c r="B83" s="29" t="s">
        <v>567</v>
      </c>
      <c r="C83" s="175" t="s">
        <v>17</v>
      </c>
      <c r="D83" s="175" t="s">
        <v>566</v>
      </c>
      <c r="E83" s="248" t="s">
        <v>287</v>
      </c>
      <c r="F83" s="248"/>
      <c r="G83" s="28" t="s">
        <v>286</v>
      </c>
      <c r="H83" s="27">
        <v>0.9</v>
      </c>
      <c r="I83" s="26">
        <v>30</v>
      </c>
      <c r="J83" s="26">
        <v>27</v>
      </c>
    </row>
    <row r="84" spans="1:10" s="174" customFormat="1" ht="24" customHeight="1" x14ac:dyDescent="0.2">
      <c r="A84" s="179" t="s">
        <v>297</v>
      </c>
      <c r="B84" s="38" t="s">
        <v>526</v>
      </c>
      <c r="C84" s="179" t="s">
        <v>17</v>
      </c>
      <c r="D84" s="179" t="s">
        <v>525</v>
      </c>
      <c r="E84" s="249" t="s">
        <v>294</v>
      </c>
      <c r="F84" s="249"/>
      <c r="G84" s="37" t="s">
        <v>347</v>
      </c>
      <c r="H84" s="36">
        <v>0.15</v>
      </c>
      <c r="I84" s="35">
        <v>4.66</v>
      </c>
      <c r="J84" s="35">
        <v>0.69</v>
      </c>
    </row>
    <row r="85" spans="1:10" s="174" customFormat="1" ht="24" customHeight="1" x14ac:dyDescent="0.2">
      <c r="A85" s="179" t="s">
        <v>297</v>
      </c>
      <c r="B85" s="38" t="s">
        <v>382</v>
      </c>
      <c r="C85" s="179" t="s">
        <v>17</v>
      </c>
      <c r="D85" s="179" t="s">
        <v>381</v>
      </c>
      <c r="E85" s="249" t="s">
        <v>294</v>
      </c>
      <c r="F85" s="249"/>
      <c r="G85" s="37" t="s">
        <v>347</v>
      </c>
      <c r="H85" s="36">
        <v>0.01</v>
      </c>
      <c r="I85" s="35">
        <v>20.5</v>
      </c>
      <c r="J85" s="35">
        <v>0.2</v>
      </c>
    </row>
    <row r="86" spans="1:10" s="174" customFormat="1" ht="24" customHeight="1" x14ac:dyDescent="0.2">
      <c r="A86" s="179" t="s">
        <v>297</v>
      </c>
      <c r="B86" s="38" t="s">
        <v>565</v>
      </c>
      <c r="C86" s="179" t="s">
        <v>17</v>
      </c>
      <c r="D86" s="179" t="s">
        <v>564</v>
      </c>
      <c r="E86" s="249" t="s">
        <v>294</v>
      </c>
      <c r="F86" s="249"/>
      <c r="G86" s="37" t="s">
        <v>128</v>
      </c>
      <c r="H86" s="36">
        <v>1</v>
      </c>
      <c r="I86" s="35">
        <v>111.71</v>
      </c>
      <c r="J86" s="35">
        <v>111.71</v>
      </c>
    </row>
    <row r="87" spans="1:10" s="174" customFormat="1" ht="24" customHeight="1" x14ac:dyDescent="0.2">
      <c r="A87" s="179" t="s">
        <v>297</v>
      </c>
      <c r="B87" s="38" t="s">
        <v>563</v>
      </c>
      <c r="C87" s="179" t="s">
        <v>17</v>
      </c>
      <c r="D87" s="179" t="s">
        <v>562</v>
      </c>
      <c r="E87" s="249" t="s">
        <v>411</v>
      </c>
      <c r="F87" s="249"/>
      <c r="G87" s="37" t="s">
        <v>286</v>
      </c>
      <c r="H87" s="36">
        <v>0.5</v>
      </c>
      <c r="I87" s="35">
        <v>2.93</v>
      </c>
      <c r="J87" s="35">
        <v>1.46</v>
      </c>
    </row>
    <row r="88" spans="1:10" s="174" customFormat="1" x14ac:dyDescent="0.2">
      <c r="A88" s="180"/>
      <c r="B88" s="180"/>
      <c r="C88" s="180"/>
      <c r="D88" s="180"/>
      <c r="E88" s="180"/>
      <c r="F88" s="25"/>
      <c r="G88" s="180"/>
      <c r="H88" s="25"/>
      <c r="I88" s="180"/>
      <c r="J88" s="25"/>
    </row>
    <row r="89" spans="1:10" s="174" customFormat="1" x14ac:dyDescent="0.2">
      <c r="A89" s="180"/>
      <c r="B89" s="180"/>
      <c r="C89" s="180"/>
      <c r="D89" s="180"/>
      <c r="E89" s="180" t="s">
        <v>285</v>
      </c>
      <c r="F89" s="25">
        <v>51</v>
      </c>
      <c r="G89" s="180"/>
      <c r="H89" s="250" t="s">
        <v>284</v>
      </c>
      <c r="I89" s="250"/>
      <c r="J89" s="25">
        <v>235.46</v>
      </c>
    </row>
    <row r="90" spans="1:10" s="174" customFormat="1" ht="30" customHeight="1" thickBot="1" x14ac:dyDescent="0.25">
      <c r="A90" s="19"/>
      <c r="B90" s="19"/>
      <c r="C90" s="19"/>
      <c r="D90" s="19"/>
      <c r="E90" s="19"/>
      <c r="F90" s="19"/>
      <c r="G90" s="19"/>
      <c r="H90" s="24"/>
      <c r="I90" s="19"/>
      <c r="J90" s="23"/>
    </row>
    <row r="91" spans="1:10" s="174" customFormat="1" ht="0.95" customHeight="1" thickTop="1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</row>
    <row r="92" spans="1:10" s="174" customFormat="1" ht="18" customHeight="1" x14ac:dyDescent="0.2">
      <c r="A92" s="177" t="s">
        <v>48</v>
      </c>
      <c r="B92" s="15" t="s">
        <v>5</v>
      </c>
      <c r="C92" s="177" t="s">
        <v>6</v>
      </c>
      <c r="D92" s="177" t="s">
        <v>7</v>
      </c>
      <c r="E92" s="246" t="s">
        <v>293</v>
      </c>
      <c r="F92" s="246"/>
      <c r="G92" s="34" t="s">
        <v>8</v>
      </c>
      <c r="H92" s="15" t="s">
        <v>9</v>
      </c>
      <c r="I92" s="15" t="s">
        <v>10</v>
      </c>
      <c r="J92" s="15" t="s">
        <v>12</v>
      </c>
    </row>
    <row r="93" spans="1:10" s="174" customFormat="1" ht="24" customHeight="1" x14ac:dyDescent="0.2">
      <c r="A93" s="178" t="s">
        <v>292</v>
      </c>
      <c r="B93" s="33" t="s">
        <v>49</v>
      </c>
      <c r="C93" s="178" t="s">
        <v>24</v>
      </c>
      <c r="D93" s="178" t="s">
        <v>50</v>
      </c>
      <c r="E93" s="247" t="s">
        <v>304</v>
      </c>
      <c r="F93" s="247"/>
      <c r="G93" s="32" t="s">
        <v>26</v>
      </c>
      <c r="H93" s="31">
        <v>1</v>
      </c>
      <c r="I93" s="30">
        <v>217.86</v>
      </c>
      <c r="J93" s="30">
        <v>217.86</v>
      </c>
    </row>
    <row r="94" spans="1:10" s="174" customFormat="1" ht="24" customHeight="1" x14ac:dyDescent="0.2">
      <c r="A94" s="175" t="s">
        <v>290</v>
      </c>
      <c r="B94" s="29" t="s">
        <v>559</v>
      </c>
      <c r="C94" s="175" t="s">
        <v>17</v>
      </c>
      <c r="D94" s="175" t="s">
        <v>558</v>
      </c>
      <c r="E94" s="248" t="s">
        <v>287</v>
      </c>
      <c r="F94" s="248"/>
      <c r="G94" s="28" t="s">
        <v>286</v>
      </c>
      <c r="H94" s="27">
        <v>1</v>
      </c>
      <c r="I94" s="26">
        <v>27.19</v>
      </c>
      <c r="J94" s="26">
        <v>27.19</v>
      </c>
    </row>
    <row r="95" spans="1:10" s="174" customFormat="1" ht="24" customHeight="1" x14ac:dyDescent="0.2">
      <c r="A95" s="179" t="s">
        <v>297</v>
      </c>
      <c r="B95" s="38" t="s">
        <v>526</v>
      </c>
      <c r="C95" s="179" t="s">
        <v>17</v>
      </c>
      <c r="D95" s="179" t="s">
        <v>525</v>
      </c>
      <c r="E95" s="249" t="s">
        <v>294</v>
      </c>
      <c r="F95" s="249"/>
      <c r="G95" s="37" t="s">
        <v>347</v>
      </c>
      <c r="H95" s="36">
        <v>25</v>
      </c>
      <c r="I95" s="35">
        <v>4.66</v>
      </c>
      <c r="J95" s="35">
        <v>116.5</v>
      </c>
    </row>
    <row r="96" spans="1:10" s="174" customFormat="1" ht="24" customHeight="1" x14ac:dyDescent="0.2">
      <c r="A96" s="179" t="s">
        <v>297</v>
      </c>
      <c r="B96" s="38" t="s">
        <v>382</v>
      </c>
      <c r="C96" s="179" t="s">
        <v>17</v>
      </c>
      <c r="D96" s="179" t="s">
        <v>381</v>
      </c>
      <c r="E96" s="249" t="s">
        <v>294</v>
      </c>
      <c r="F96" s="249"/>
      <c r="G96" s="37" t="s">
        <v>347</v>
      </c>
      <c r="H96" s="36">
        <v>3</v>
      </c>
      <c r="I96" s="35">
        <v>20.5</v>
      </c>
      <c r="J96" s="35">
        <v>61.5</v>
      </c>
    </row>
    <row r="97" spans="1:10" s="174" customFormat="1" ht="36" customHeight="1" x14ac:dyDescent="0.2">
      <c r="A97" s="179" t="s">
        <v>297</v>
      </c>
      <c r="B97" s="38" t="s">
        <v>557</v>
      </c>
      <c r="C97" s="179" t="s">
        <v>39</v>
      </c>
      <c r="D97" s="179" t="s">
        <v>556</v>
      </c>
      <c r="E97" s="249" t="s">
        <v>411</v>
      </c>
      <c r="F97" s="249"/>
      <c r="G97" s="37" t="s">
        <v>54</v>
      </c>
      <c r="H97" s="36">
        <v>1</v>
      </c>
      <c r="I97" s="35">
        <v>12.67</v>
      </c>
      <c r="J97" s="35">
        <v>12.67</v>
      </c>
    </row>
    <row r="98" spans="1:10" s="174" customFormat="1" x14ac:dyDescent="0.2">
      <c r="A98" s="180"/>
      <c r="B98" s="180"/>
      <c r="C98" s="180"/>
      <c r="D98" s="180"/>
      <c r="E98" s="180"/>
      <c r="F98" s="25"/>
      <c r="G98" s="180"/>
      <c r="H98" s="25"/>
      <c r="I98" s="180"/>
      <c r="J98" s="25"/>
    </row>
    <row r="99" spans="1:10" s="174" customFormat="1" x14ac:dyDescent="0.2">
      <c r="A99" s="180"/>
      <c r="B99" s="180"/>
      <c r="C99" s="180"/>
      <c r="D99" s="180"/>
      <c r="E99" s="180" t="s">
        <v>285</v>
      </c>
      <c r="F99" s="25">
        <v>60.23</v>
      </c>
      <c r="G99" s="180"/>
      <c r="H99" s="250" t="s">
        <v>284</v>
      </c>
      <c r="I99" s="250"/>
      <c r="J99" s="25">
        <v>278.08999999999997</v>
      </c>
    </row>
    <row r="100" spans="1:10" s="174" customFormat="1" ht="30" customHeight="1" thickBot="1" x14ac:dyDescent="0.25">
      <c r="A100" s="19"/>
      <c r="B100" s="19"/>
      <c r="C100" s="19"/>
      <c r="D100" s="19"/>
      <c r="E100" s="19"/>
      <c r="F100" s="19"/>
      <c r="G100" s="19"/>
      <c r="H100" s="24"/>
      <c r="I100" s="19"/>
      <c r="J100" s="23"/>
    </row>
    <row r="101" spans="1:10" s="174" customFormat="1" ht="0.95" customHeight="1" thickTop="1" x14ac:dyDescent="0.2">
      <c r="A101" s="22"/>
      <c r="B101" s="22"/>
      <c r="C101" s="22"/>
      <c r="D101" s="22"/>
      <c r="E101" s="22"/>
      <c r="F101" s="22"/>
      <c r="G101" s="22"/>
      <c r="H101" s="22"/>
      <c r="I101" s="22"/>
      <c r="J101" s="22"/>
    </row>
    <row r="102" spans="1:10" s="174" customFormat="1" ht="18" customHeight="1" x14ac:dyDescent="0.2">
      <c r="A102" s="177" t="s">
        <v>51</v>
      </c>
      <c r="B102" s="15" t="s">
        <v>5</v>
      </c>
      <c r="C102" s="177" t="s">
        <v>6</v>
      </c>
      <c r="D102" s="177" t="s">
        <v>7</v>
      </c>
      <c r="E102" s="246" t="s">
        <v>293</v>
      </c>
      <c r="F102" s="246"/>
      <c r="G102" s="34" t="s">
        <v>8</v>
      </c>
      <c r="H102" s="15" t="s">
        <v>9</v>
      </c>
      <c r="I102" s="15" t="s">
        <v>10</v>
      </c>
      <c r="J102" s="15" t="s">
        <v>12</v>
      </c>
    </row>
    <row r="103" spans="1:10" s="174" customFormat="1" ht="24" customHeight="1" x14ac:dyDescent="0.2">
      <c r="A103" s="178" t="s">
        <v>292</v>
      </c>
      <c r="B103" s="33" t="s">
        <v>52</v>
      </c>
      <c r="C103" s="178" t="s">
        <v>39</v>
      </c>
      <c r="D103" s="178" t="s">
        <v>53</v>
      </c>
      <c r="E103" s="247" t="s">
        <v>551</v>
      </c>
      <c r="F103" s="247"/>
      <c r="G103" s="32" t="s">
        <v>54</v>
      </c>
      <c r="H103" s="31">
        <v>1</v>
      </c>
      <c r="I103" s="30">
        <v>194.03</v>
      </c>
      <c r="J103" s="30">
        <v>194.03</v>
      </c>
    </row>
    <row r="104" spans="1:10" s="174" customFormat="1" ht="24" customHeight="1" x14ac:dyDescent="0.2">
      <c r="A104" s="179" t="s">
        <v>297</v>
      </c>
      <c r="B104" s="38" t="s">
        <v>631</v>
      </c>
      <c r="C104" s="179" t="s">
        <v>39</v>
      </c>
      <c r="D104" s="179" t="s">
        <v>630</v>
      </c>
      <c r="E104" s="249" t="s">
        <v>529</v>
      </c>
      <c r="F104" s="249"/>
      <c r="G104" s="37" t="s">
        <v>54</v>
      </c>
      <c r="H104" s="36">
        <v>1</v>
      </c>
      <c r="I104" s="35">
        <v>194.03</v>
      </c>
      <c r="J104" s="35">
        <v>194.03</v>
      </c>
    </row>
    <row r="105" spans="1:10" s="174" customFormat="1" x14ac:dyDescent="0.2">
      <c r="A105" s="180"/>
      <c r="B105" s="180"/>
      <c r="C105" s="180"/>
      <c r="D105" s="180"/>
      <c r="E105" s="180"/>
      <c r="F105" s="25"/>
      <c r="G105" s="180"/>
      <c r="H105" s="25"/>
      <c r="I105" s="180"/>
      <c r="J105" s="25"/>
    </row>
    <row r="106" spans="1:10" s="174" customFormat="1" x14ac:dyDescent="0.2">
      <c r="A106" s="180"/>
      <c r="B106" s="180"/>
      <c r="C106" s="180"/>
      <c r="D106" s="180"/>
      <c r="E106" s="180" t="s">
        <v>285</v>
      </c>
      <c r="F106" s="25">
        <v>53.64</v>
      </c>
      <c r="G106" s="180"/>
      <c r="H106" s="250" t="s">
        <v>284</v>
      </c>
      <c r="I106" s="250"/>
      <c r="J106" s="25">
        <v>247.67</v>
      </c>
    </row>
    <row r="107" spans="1:10" s="174" customFormat="1" ht="30" customHeight="1" thickBot="1" x14ac:dyDescent="0.25">
      <c r="A107" s="19"/>
      <c r="B107" s="19"/>
      <c r="C107" s="19"/>
      <c r="D107" s="19"/>
      <c r="E107" s="19"/>
      <c r="F107" s="19"/>
      <c r="G107" s="19"/>
      <c r="H107" s="24"/>
      <c r="I107" s="19"/>
      <c r="J107" s="23"/>
    </row>
    <row r="108" spans="1:10" s="174" customFormat="1" ht="0.95" customHeight="1" thickTop="1" x14ac:dyDescent="0.2">
      <c r="A108" s="22"/>
      <c r="B108" s="22"/>
      <c r="C108" s="22"/>
      <c r="D108" s="22"/>
      <c r="E108" s="22"/>
      <c r="F108" s="22"/>
      <c r="G108" s="22"/>
      <c r="H108" s="22"/>
      <c r="I108" s="22"/>
      <c r="J108" s="22"/>
    </row>
    <row r="109" spans="1:10" s="174" customFormat="1" ht="18" customHeight="1" x14ac:dyDescent="0.2">
      <c r="A109" s="177" t="s">
        <v>55</v>
      </c>
      <c r="B109" s="15" t="s">
        <v>5</v>
      </c>
      <c r="C109" s="177" t="s">
        <v>6</v>
      </c>
      <c r="D109" s="177" t="s">
        <v>7</v>
      </c>
      <c r="E109" s="246" t="s">
        <v>293</v>
      </c>
      <c r="F109" s="246"/>
      <c r="G109" s="34" t="s">
        <v>8</v>
      </c>
      <c r="H109" s="15" t="s">
        <v>9</v>
      </c>
      <c r="I109" s="15" t="s">
        <v>10</v>
      </c>
      <c r="J109" s="15" t="s">
        <v>12</v>
      </c>
    </row>
    <row r="110" spans="1:10" s="174" customFormat="1" ht="24" customHeight="1" x14ac:dyDescent="0.2">
      <c r="A110" s="178" t="s">
        <v>292</v>
      </c>
      <c r="B110" s="33" t="s">
        <v>56</v>
      </c>
      <c r="C110" s="178" t="s">
        <v>24</v>
      </c>
      <c r="D110" s="178" t="s">
        <v>57</v>
      </c>
      <c r="E110" s="247" t="s">
        <v>415</v>
      </c>
      <c r="F110" s="247"/>
      <c r="G110" s="32" t="s">
        <v>26</v>
      </c>
      <c r="H110" s="31">
        <v>1</v>
      </c>
      <c r="I110" s="30">
        <v>96.8</v>
      </c>
      <c r="J110" s="30">
        <v>96.8</v>
      </c>
    </row>
    <row r="111" spans="1:10" s="174" customFormat="1" ht="24" customHeight="1" x14ac:dyDescent="0.2">
      <c r="A111" s="175" t="s">
        <v>290</v>
      </c>
      <c r="B111" s="29" t="s">
        <v>559</v>
      </c>
      <c r="C111" s="175" t="s">
        <v>17</v>
      </c>
      <c r="D111" s="175" t="s">
        <v>558</v>
      </c>
      <c r="E111" s="248" t="s">
        <v>287</v>
      </c>
      <c r="F111" s="248"/>
      <c r="G111" s="28" t="s">
        <v>286</v>
      </c>
      <c r="H111" s="27">
        <v>1</v>
      </c>
      <c r="I111" s="26">
        <v>27.19</v>
      </c>
      <c r="J111" s="26">
        <v>27.19</v>
      </c>
    </row>
    <row r="112" spans="1:10" s="174" customFormat="1" ht="24" customHeight="1" x14ac:dyDescent="0.2">
      <c r="A112" s="175" t="s">
        <v>290</v>
      </c>
      <c r="B112" s="29" t="s">
        <v>289</v>
      </c>
      <c r="C112" s="175" t="s">
        <v>17</v>
      </c>
      <c r="D112" s="175" t="s">
        <v>288</v>
      </c>
      <c r="E112" s="248" t="s">
        <v>287</v>
      </c>
      <c r="F112" s="248"/>
      <c r="G112" s="28" t="s">
        <v>286</v>
      </c>
      <c r="H112" s="27">
        <v>3</v>
      </c>
      <c r="I112" s="26">
        <v>17.579999999999998</v>
      </c>
      <c r="J112" s="26">
        <v>52.74</v>
      </c>
    </row>
    <row r="113" spans="1:10" s="174" customFormat="1" ht="36" customHeight="1" x14ac:dyDescent="0.2">
      <c r="A113" s="179" t="s">
        <v>297</v>
      </c>
      <c r="B113" s="38" t="s">
        <v>557</v>
      </c>
      <c r="C113" s="179" t="s">
        <v>39</v>
      </c>
      <c r="D113" s="179" t="s">
        <v>556</v>
      </c>
      <c r="E113" s="249" t="s">
        <v>411</v>
      </c>
      <c r="F113" s="249"/>
      <c r="G113" s="37" t="s">
        <v>54</v>
      </c>
      <c r="H113" s="36">
        <v>1</v>
      </c>
      <c r="I113" s="35">
        <v>12.67</v>
      </c>
      <c r="J113" s="35">
        <v>12.67</v>
      </c>
    </row>
    <row r="114" spans="1:10" s="174" customFormat="1" ht="24" customHeight="1" x14ac:dyDescent="0.2">
      <c r="A114" s="179" t="s">
        <v>297</v>
      </c>
      <c r="B114" s="38" t="s">
        <v>555</v>
      </c>
      <c r="C114" s="179" t="s">
        <v>24</v>
      </c>
      <c r="D114" s="179" t="s">
        <v>554</v>
      </c>
      <c r="E114" s="249" t="s">
        <v>294</v>
      </c>
      <c r="F114" s="249"/>
      <c r="G114" s="37" t="s">
        <v>347</v>
      </c>
      <c r="H114" s="36">
        <v>1</v>
      </c>
      <c r="I114" s="35">
        <v>4.2</v>
      </c>
      <c r="J114" s="35">
        <v>4.2</v>
      </c>
    </row>
    <row r="115" spans="1:10" s="174" customFormat="1" x14ac:dyDescent="0.2">
      <c r="A115" s="180"/>
      <c r="B115" s="180"/>
      <c r="C115" s="180"/>
      <c r="D115" s="180"/>
      <c r="E115" s="180"/>
      <c r="F115" s="25"/>
      <c r="G115" s="180"/>
      <c r="H115" s="25"/>
      <c r="I115" s="180"/>
      <c r="J115" s="25"/>
    </row>
    <row r="116" spans="1:10" s="174" customFormat="1" x14ac:dyDescent="0.2">
      <c r="A116" s="180"/>
      <c r="B116" s="180"/>
      <c r="C116" s="180"/>
      <c r="D116" s="180"/>
      <c r="E116" s="180" t="s">
        <v>285</v>
      </c>
      <c r="F116" s="25">
        <v>26.76</v>
      </c>
      <c r="G116" s="180"/>
      <c r="H116" s="250" t="s">
        <v>284</v>
      </c>
      <c r="I116" s="250"/>
      <c r="J116" s="25">
        <v>123.56</v>
      </c>
    </row>
    <row r="117" spans="1:10" s="174" customFormat="1" ht="30" customHeight="1" thickBot="1" x14ac:dyDescent="0.25">
      <c r="A117" s="19"/>
      <c r="B117" s="19"/>
      <c r="C117" s="19"/>
      <c r="D117" s="19"/>
      <c r="E117" s="19"/>
      <c r="F117" s="19"/>
      <c r="G117" s="19"/>
      <c r="H117" s="24"/>
      <c r="I117" s="19"/>
      <c r="J117" s="23"/>
    </row>
    <row r="118" spans="1:10" s="174" customFormat="1" ht="0.95" customHeight="1" thickTop="1" x14ac:dyDescent="0.2">
      <c r="A118" s="22"/>
      <c r="B118" s="22"/>
      <c r="C118" s="22"/>
      <c r="D118" s="22"/>
      <c r="E118" s="22"/>
      <c r="F118" s="22"/>
      <c r="G118" s="22"/>
      <c r="H118" s="22"/>
      <c r="I118" s="22"/>
      <c r="J118" s="22"/>
    </row>
    <row r="119" spans="1:10" s="174" customFormat="1" ht="18" customHeight="1" x14ac:dyDescent="0.2">
      <c r="A119" s="177" t="s">
        <v>58</v>
      </c>
      <c r="B119" s="15" t="s">
        <v>5</v>
      </c>
      <c r="C119" s="177" t="s">
        <v>6</v>
      </c>
      <c r="D119" s="177" t="s">
        <v>7</v>
      </c>
      <c r="E119" s="246" t="s">
        <v>293</v>
      </c>
      <c r="F119" s="246"/>
      <c r="G119" s="34" t="s">
        <v>8</v>
      </c>
      <c r="H119" s="15" t="s">
        <v>9</v>
      </c>
      <c r="I119" s="15" t="s">
        <v>10</v>
      </c>
      <c r="J119" s="15" t="s">
        <v>12</v>
      </c>
    </row>
    <row r="120" spans="1:10" s="174" customFormat="1" ht="24" customHeight="1" x14ac:dyDescent="0.2">
      <c r="A120" s="178" t="s">
        <v>292</v>
      </c>
      <c r="B120" s="33" t="s">
        <v>59</v>
      </c>
      <c r="C120" s="178" t="s">
        <v>39</v>
      </c>
      <c r="D120" s="178" t="s">
        <v>60</v>
      </c>
      <c r="E120" s="247" t="s">
        <v>551</v>
      </c>
      <c r="F120" s="247"/>
      <c r="G120" s="32" t="s">
        <v>61</v>
      </c>
      <c r="H120" s="31">
        <v>1</v>
      </c>
      <c r="I120" s="30">
        <v>487.21</v>
      </c>
      <c r="J120" s="30">
        <v>487.21</v>
      </c>
    </row>
    <row r="121" spans="1:10" s="174" customFormat="1" ht="24" customHeight="1" x14ac:dyDescent="0.2">
      <c r="A121" s="179" t="s">
        <v>297</v>
      </c>
      <c r="B121" s="38" t="s">
        <v>553</v>
      </c>
      <c r="C121" s="179" t="s">
        <v>39</v>
      </c>
      <c r="D121" s="179" t="s">
        <v>552</v>
      </c>
      <c r="E121" s="249" t="s">
        <v>529</v>
      </c>
      <c r="F121" s="249"/>
      <c r="G121" s="37" t="s">
        <v>61</v>
      </c>
      <c r="H121" s="36">
        <v>1</v>
      </c>
      <c r="I121" s="35">
        <v>487.21</v>
      </c>
      <c r="J121" s="35">
        <v>487.21</v>
      </c>
    </row>
    <row r="122" spans="1:10" s="174" customFormat="1" x14ac:dyDescent="0.2">
      <c r="A122" s="180"/>
      <c r="B122" s="180"/>
      <c r="C122" s="180"/>
      <c r="D122" s="180"/>
      <c r="E122" s="180"/>
      <c r="F122" s="25"/>
      <c r="G122" s="180"/>
      <c r="H122" s="25"/>
      <c r="I122" s="180"/>
      <c r="J122" s="25"/>
    </row>
    <row r="123" spans="1:10" s="174" customFormat="1" x14ac:dyDescent="0.2">
      <c r="A123" s="180"/>
      <c r="B123" s="180"/>
      <c r="C123" s="180"/>
      <c r="D123" s="180"/>
      <c r="E123" s="180" t="s">
        <v>285</v>
      </c>
      <c r="F123" s="25">
        <v>134.71</v>
      </c>
      <c r="G123" s="180"/>
      <c r="H123" s="250" t="s">
        <v>284</v>
      </c>
      <c r="I123" s="250"/>
      <c r="J123" s="25">
        <v>621.91999999999996</v>
      </c>
    </row>
    <row r="124" spans="1:10" s="174" customFormat="1" ht="30" customHeight="1" thickBot="1" x14ac:dyDescent="0.25">
      <c r="A124" s="19"/>
      <c r="B124" s="19"/>
      <c r="C124" s="19"/>
      <c r="D124" s="19"/>
      <c r="E124" s="19"/>
      <c r="F124" s="19"/>
      <c r="G124" s="19"/>
      <c r="H124" s="24"/>
      <c r="I124" s="19"/>
      <c r="J124" s="23"/>
    </row>
    <row r="125" spans="1:10" s="174" customFormat="1" ht="0.95" customHeight="1" thickTop="1" x14ac:dyDescent="0.2">
      <c r="A125" s="22"/>
      <c r="B125" s="22"/>
      <c r="C125" s="22"/>
      <c r="D125" s="22"/>
      <c r="E125" s="22"/>
      <c r="F125" s="22"/>
      <c r="G125" s="22"/>
      <c r="H125" s="22"/>
      <c r="I125" s="22"/>
      <c r="J125" s="22"/>
    </row>
    <row r="126" spans="1:10" s="174" customFormat="1" ht="18" customHeight="1" x14ac:dyDescent="0.2">
      <c r="A126" s="177" t="s">
        <v>62</v>
      </c>
      <c r="B126" s="15" t="s">
        <v>5</v>
      </c>
      <c r="C126" s="177" t="s">
        <v>6</v>
      </c>
      <c r="D126" s="177" t="s">
        <v>7</v>
      </c>
      <c r="E126" s="246" t="s">
        <v>293</v>
      </c>
      <c r="F126" s="246"/>
      <c r="G126" s="34" t="s">
        <v>8</v>
      </c>
      <c r="H126" s="15" t="s">
        <v>9</v>
      </c>
      <c r="I126" s="15" t="s">
        <v>10</v>
      </c>
      <c r="J126" s="15" t="s">
        <v>12</v>
      </c>
    </row>
    <row r="127" spans="1:10" s="174" customFormat="1" ht="24" customHeight="1" x14ac:dyDescent="0.2">
      <c r="A127" s="178" t="s">
        <v>292</v>
      </c>
      <c r="B127" s="33" t="s">
        <v>63</v>
      </c>
      <c r="C127" s="178" t="s">
        <v>39</v>
      </c>
      <c r="D127" s="178" t="s">
        <v>64</v>
      </c>
      <c r="E127" s="247" t="s">
        <v>551</v>
      </c>
      <c r="F127" s="247"/>
      <c r="G127" s="32" t="s">
        <v>61</v>
      </c>
      <c r="H127" s="31">
        <v>1</v>
      </c>
      <c r="I127" s="30">
        <v>48.24</v>
      </c>
      <c r="J127" s="30">
        <v>48.24</v>
      </c>
    </row>
    <row r="128" spans="1:10" s="174" customFormat="1" ht="24" customHeight="1" x14ac:dyDescent="0.2">
      <c r="A128" s="179" t="s">
        <v>297</v>
      </c>
      <c r="B128" s="38" t="s">
        <v>550</v>
      </c>
      <c r="C128" s="179" t="s">
        <v>39</v>
      </c>
      <c r="D128" s="179" t="s">
        <v>549</v>
      </c>
      <c r="E128" s="249" t="s">
        <v>529</v>
      </c>
      <c r="F128" s="249"/>
      <c r="G128" s="37" t="s">
        <v>61</v>
      </c>
      <c r="H128" s="36">
        <v>1</v>
      </c>
      <c r="I128" s="35">
        <v>48.24</v>
      </c>
      <c r="J128" s="35">
        <v>48.24</v>
      </c>
    </row>
    <row r="129" spans="1:10" s="174" customFormat="1" x14ac:dyDescent="0.2">
      <c r="A129" s="180"/>
      <c r="B129" s="180"/>
      <c r="C129" s="180"/>
      <c r="D129" s="180"/>
      <c r="E129" s="180"/>
      <c r="F129" s="25"/>
      <c r="G129" s="180"/>
      <c r="H129" s="25"/>
      <c r="I129" s="180"/>
      <c r="J129" s="25"/>
    </row>
    <row r="130" spans="1:10" s="174" customFormat="1" x14ac:dyDescent="0.2">
      <c r="A130" s="180"/>
      <c r="B130" s="180"/>
      <c r="C130" s="180"/>
      <c r="D130" s="180"/>
      <c r="E130" s="180" t="s">
        <v>285</v>
      </c>
      <c r="F130" s="25">
        <v>13.33</v>
      </c>
      <c r="G130" s="180"/>
      <c r="H130" s="250" t="s">
        <v>284</v>
      </c>
      <c r="I130" s="250"/>
      <c r="J130" s="25">
        <v>61.57</v>
      </c>
    </row>
    <row r="131" spans="1:10" s="174" customFormat="1" ht="30" customHeight="1" thickBot="1" x14ac:dyDescent="0.25">
      <c r="A131" s="19"/>
      <c r="B131" s="19"/>
      <c r="C131" s="19"/>
      <c r="D131" s="19"/>
      <c r="E131" s="19"/>
      <c r="F131" s="19"/>
      <c r="G131" s="19"/>
      <c r="H131" s="24"/>
      <c r="I131" s="19"/>
      <c r="J131" s="23"/>
    </row>
    <row r="132" spans="1:10" s="174" customFormat="1" ht="0.95" customHeight="1" thickTop="1" x14ac:dyDescent="0.2">
      <c r="A132" s="22"/>
      <c r="B132" s="22"/>
      <c r="C132" s="22"/>
      <c r="D132" s="22"/>
      <c r="E132" s="22"/>
      <c r="F132" s="22"/>
      <c r="G132" s="22"/>
      <c r="H132" s="22"/>
      <c r="I132" s="22"/>
      <c r="J132" s="22"/>
    </row>
    <row r="133" spans="1:10" s="174" customFormat="1" ht="18" customHeight="1" x14ac:dyDescent="0.2">
      <c r="A133" s="177" t="s">
        <v>65</v>
      </c>
      <c r="B133" s="15" t="s">
        <v>5</v>
      </c>
      <c r="C133" s="177" t="s">
        <v>6</v>
      </c>
      <c r="D133" s="177" t="s">
        <v>7</v>
      </c>
      <c r="E133" s="246" t="s">
        <v>293</v>
      </c>
      <c r="F133" s="246"/>
      <c r="G133" s="34" t="s">
        <v>8</v>
      </c>
      <c r="H133" s="15" t="s">
        <v>9</v>
      </c>
      <c r="I133" s="15" t="s">
        <v>10</v>
      </c>
      <c r="J133" s="15" t="s">
        <v>12</v>
      </c>
    </row>
    <row r="134" spans="1:10" s="174" customFormat="1" ht="36" customHeight="1" x14ac:dyDescent="0.2">
      <c r="A134" s="178" t="s">
        <v>292</v>
      </c>
      <c r="B134" s="33" t="s">
        <v>66</v>
      </c>
      <c r="C134" s="178" t="s">
        <v>24</v>
      </c>
      <c r="D134" s="178" t="s">
        <v>67</v>
      </c>
      <c r="E134" s="247" t="s">
        <v>548</v>
      </c>
      <c r="F134" s="247"/>
      <c r="G134" s="32" t="s">
        <v>41</v>
      </c>
      <c r="H134" s="31">
        <v>1</v>
      </c>
      <c r="I134" s="30">
        <v>5.6</v>
      </c>
      <c r="J134" s="30">
        <v>5.6</v>
      </c>
    </row>
    <row r="135" spans="1:10" s="174" customFormat="1" ht="24" customHeight="1" x14ac:dyDescent="0.2">
      <c r="A135" s="175" t="s">
        <v>290</v>
      </c>
      <c r="B135" s="29" t="s">
        <v>547</v>
      </c>
      <c r="C135" s="175" t="s">
        <v>39</v>
      </c>
      <c r="D135" s="175" t="s">
        <v>546</v>
      </c>
      <c r="E135" s="248" t="s">
        <v>543</v>
      </c>
      <c r="F135" s="248"/>
      <c r="G135" s="28" t="s">
        <v>54</v>
      </c>
      <c r="H135" s="27">
        <v>0.05</v>
      </c>
      <c r="I135" s="26">
        <v>3.49</v>
      </c>
      <c r="J135" s="26">
        <v>0.17</v>
      </c>
    </row>
    <row r="136" spans="1:10" s="174" customFormat="1" ht="24" customHeight="1" x14ac:dyDescent="0.2">
      <c r="A136" s="175" t="s">
        <v>290</v>
      </c>
      <c r="B136" s="29" t="s">
        <v>545</v>
      </c>
      <c r="C136" s="175" t="s">
        <v>39</v>
      </c>
      <c r="D136" s="175" t="s">
        <v>544</v>
      </c>
      <c r="E136" s="248" t="s">
        <v>543</v>
      </c>
      <c r="F136" s="248"/>
      <c r="G136" s="28" t="s">
        <v>54</v>
      </c>
      <c r="H136" s="27">
        <v>0.05</v>
      </c>
      <c r="I136" s="26">
        <v>3.37</v>
      </c>
      <c r="J136" s="26">
        <v>0.16</v>
      </c>
    </row>
    <row r="137" spans="1:10" s="174" customFormat="1" ht="24" customHeight="1" x14ac:dyDescent="0.2">
      <c r="A137" s="179" t="s">
        <v>297</v>
      </c>
      <c r="B137" s="38" t="s">
        <v>542</v>
      </c>
      <c r="C137" s="179" t="s">
        <v>39</v>
      </c>
      <c r="D137" s="179" t="s">
        <v>541</v>
      </c>
      <c r="E137" s="249" t="s">
        <v>294</v>
      </c>
      <c r="F137" s="249"/>
      <c r="G137" s="37" t="s">
        <v>430</v>
      </c>
      <c r="H137" s="36">
        <v>4.7300000000000004</v>
      </c>
      <c r="I137" s="35">
        <v>0.68</v>
      </c>
      <c r="J137" s="35">
        <v>3.21</v>
      </c>
    </row>
    <row r="138" spans="1:10" s="174" customFormat="1" ht="36" customHeight="1" x14ac:dyDescent="0.2">
      <c r="A138" s="179" t="s">
        <v>297</v>
      </c>
      <c r="B138" s="38" t="s">
        <v>540</v>
      </c>
      <c r="C138" s="179" t="s">
        <v>17</v>
      </c>
      <c r="D138" s="179" t="s">
        <v>539</v>
      </c>
      <c r="E138" s="249" t="s">
        <v>294</v>
      </c>
      <c r="F138" s="249"/>
      <c r="G138" s="37" t="s">
        <v>347</v>
      </c>
      <c r="H138" s="36">
        <v>0.1</v>
      </c>
      <c r="I138" s="35">
        <v>6.05</v>
      </c>
      <c r="J138" s="35">
        <v>0.6</v>
      </c>
    </row>
    <row r="139" spans="1:10" s="174" customFormat="1" ht="24" customHeight="1" x14ac:dyDescent="0.2">
      <c r="A139" s="179" t="s">
        <v>297</v>
      </c>
      <c r="B139" s="38" t="s">
        <v>538</v>
      </c>
      <c r="C139" s="179" t="s">
        <v>17</v>
      </c>
      <c r="D139" s="179" t="s">
        <v>537</v>
      </c>
      <c r="E139" s="249" t="s">
        <v>534</v>
      </c>
      <c r="F139" s="249"/>
      <c r="G139" s="37" t="s">
        <v>286</v>
      </c>
      <c r="H139" s="36">
        <v>0.05</v>
      </c>
      <c r="I139" s="35">
        <v>18.57</v>
      </c>
      <c r="J139" s="35">
        <v>0.92</v>
      </c>
    </row>
    <row r="140" spans="1:10" s="174" customFormat="1" ht="24" customHeight="1" x14ac:dyDescent="0.2">
      <c r="A140" s="179" t="s">
        <v>297</v>
      </c>
      <c r="B140" s="38" t="s">
        <v>536</v>
      </c>
      <c r="C140" s="179" t="s">
        <v>17</v>
      </c>
      <c r="D140" s="179" t="s">
        <v>535</v>
      </c>
      <c r="E140" s="249" t="s">
        <v>534</v>
      </c>
      <c r="F140" s="249"/>
      <c r="G140" s="37" t="s">
        <v>286</v>
      </c>
      <c r="H140" s="36">
        <v>0.05</v>
      </c>
      <c r="I140" s="35">
        <v>10.97</v>
      </c>
      <c r="J140" s="35">
        <v>0.54</v>
      </c>
    </row>
    <row r="141" spans="1:10" s="174" customFormat="1" x14ac:dyDescent="0.2">
      <c r="A141" s="180"/>
      <c r="B141" s="180"/>
      <c r="C141" s="180"/>
      <c r="D141" s="180"/>
      <c r="E141" s="180"/>
      <c r="F141" s="25"/>
      <c r="G141" s="180"/>
      <c r="H141" s="25"/>
      <c r="I141" s="180"/>
      <c r="J141" s="25"/>
    </row>
    <row r="142" spans="1:10" s="174" customFormat="1" x14ac:dyDescent="0.2">
      <c r="A142" s="180"/>
      <c r="B142" s="180"/>
      <c r="C142" s="180"/>
      <c r="D142" s="180"/>
      <c r="E142" s="180" t="s">
        <v>285</v>
      </c>
      <c r="F142" s="25">
        <v>1.54</v>
      </c>
      <c r="G142" s="180"/>
      <c r="H142" s="250" t="s">
        <v>284</v>
      </c>
      <c r="I142" s="250"/>
      <c r="J142" s="25">
        <v>7.14</v>
      </c>
    </row>
    <row r="143" spans="1:10" s="174" customFormat="1" ht="30" customHeight="1" thickBot="1" x14ac:dyDescent="0.25">
      <c r="A143" s="19"/>
      <c r="B143" s="19"/>
      <c r="C143" s="19"/>
      <c r="D143" s="19"/>
      <c r="E143" s="19"/>
      <c r="F143" s="19"/>
      <c r="G143" s="19"/>
      <c r="H143" s="24"/>
      <c r="I143" s="19"/>
      <c r="J143" s="23"/>
    </row>
    <row r="144" spans="1:10" s="174" customFormat="1" ht="0.95" customHeight="1" thickTop="1" x14ac:dyDescent="0.2">
      <c r="A144" s="22"/>
      <c r="B144" s="22"/>
      <c r="C144" s="22"/>
      <c r="D144" s="22"/>
      <c r="E144" s="22"/>
      <c r="F144" s="22"/>
      <c r="G144" s="22"/>
      <c r="H144" s="22"/>
      <c r="I144" s="22"/>
      <c r="J144" s="22"/>
    </row>
    <row r="145" spans="1:10" s="174" customFormat="1" ht="18" customHeight="1" x14ac:dyDescent="0.2">
      <c r="A145" s="177" t="s">
        <v>68</v>
      </c>
      <c r="B145" s="15" t="s">
        <v>5</v>
      </c>
      <c r="C145" s="177" t="s">
        <v>6</v>
      </c>
      <c r="D145" s="177" t="s">
        <v>7</v>
      </c>
      <c r="E145" s="246" t="s">
        <v>293</v>
      </c>
      <c r="F145" s="246"/>
      <c r="G145" s="34" t="s">
        <v>8</v>
      </c>
      <c r="H145" s="15" t="s">
        <v>9</v>
      </c>
      <c r="I145" s="15" t="s">
        <v>10</v>
      </c>
      <c r="J145" s="15" t="s">
        <v>12</v>
      </c>
    </row>
    <row r="146" spans="1:10" s="174" customFormat="1" ht="24" customHeight="1" x14ac:dyDescent="0.2">
      <c r="A146" s="178" t="s">
        <v>292</v>
      </c>
      <c r="B146" s="33" t="s">
        <v>69</v>
      </c>
      <c r="C146" s="178" t="s">
        <v>24</v>
      </c>
      <c r="D146" s="178" t="s">
        <v>70</v>
      </c>
      <c r="E146" s="247" t="s">
        <v>287</v>
      </c>
      <c r="F146" s="247"/>
      <c r="G146" s="32" t="s">
        <v>26</v>
      </c>
      <c r="H146" s="31">
        <v>1</v>
      </c>
      <c r="I146" s="30">
        <v>133.13</v>
      </c>
      <c r="J146" s="30">
        <v>133.13</v>
      </c>
    </row>
    <row r="147" spans="1:10" s="174" customFormat="1" ht="36" customHeight="1" x14ac:dyDescent="0.2">
      <c r="A147" s="175" t="s">
        <v>290</v>
      </c>
      <c r="B147" s="29" t="s">
        <v>335</v>
      </c>
      <c r="C147" s="175" t="s">
        <v>17</v>
      </c>
      <c r="D147" s="175" t="s">
        <v>334</v>
      </c>
      <c r="E147" s="248" t="s">
        <v>333</v>
      </c>
      <c r="F147" s="248"/>
      <c r="G147" s="28" t="s">
        <v>110</v>
      </c>
      <c r="H147" s="27">
        <v>0.15</v>
      </c>
      <c r="I147" s="26">
        <v>396.9</v>
      </c>
      <c r="J147" s="26">
        <v>59.53</v>
      </c>
    </row>
    <row r="148" spans="1:10" s="174" customFormat="1" ht="36" customHeight="1" x14ac:dyDescent="0.2">
      <c r="A148" s="175" t="s">
        <v>290</v>
      </c>
      <c r="B148" s="29" t="s">
        <v>533</v>
      </c>
      <c r="C148" s="175" t="s">
        <v>17</v>
      </c>
      <c r="D148" s="175" t="s">
        <v>532</v>
      </c>
      <c r="E148" s="248" t="s">
        <v>333</v>
      </c>
      <c r="F148" s="248"/>
      <c r="G148" s="28" t="s">
        <v>19</v>
      </c>
      <c r="H148" s="27">
        <v>0.6</v>
      </c>
      <c r="I148" s="26">
        <v>27.35</v>
      </c>
      <c r="J148" s="26">
        <v>16.41</v>
      </c>
    </row>
    <row r="149" spans="1:10" s="174" customFormat="1" ht="24" customHeight="1" x14ac:dyDescent="0.2">
      <c r="A149" s="175" t="s">
        <v>290</v>
      </c>
      <c r="B149" s="29" t="s">
        <v>366</v>
      </c>
      <c r="C149" s="175" t="s">
        <v>17</v>
      </c>
      <c r="D149" s="175" t="s">
        <v>365</v>
      </c>
      <c r="E149" s="248" t="s">
        <v>287</v>
      </c>
      <c r="F149" s="248"/>
      <c r="G149" s="28" t="s">
        <v>286</v>
      </c>
      <c r="H149" s="27">
        <v>1.3</v>
      </c>
      <c r="I149" s="26">
        <v>25.41</v>
      </c>
      <c r="J149" s="26">
        <v>33.03</v>
      </c>
    </row>
    <row r="150" spans="1:10" s="174" customFormat="1" ht="24" customHeight="1" x14ac:dyDescent="0.2">
      <c r="A150" s="175" t="s">
        <v>290</v>
      </c>
      <c r="B150" s="29" t="s">
        <v>289</v>
      </c>
      <c r="C150" s="175" t="s">
        <v>17</v>
      </c>
      <c r="D150" s="175" t="s">
        <v>288</v>
      </c>
      <c r="E150" s="248" t="s">
        <v>287</v>
      </c>
      <c r="F150" s="248"/>
      <c r="G150" s="28" t="s">
        <v>286</v>
      </c>
      <c r="H150" s="27">
        <v>1.3</v>
      </c>
      <c r="I150" s="26">
        <v>17.579999999999998</v>
      </c>
      <c r="J150" s="26">
        <v>22.85</v>
      </c>
    </row>
    <row r="151" spans="1:10" s="174" customFormat="1" ht="24" customHeight="1" x14ac:dyDescent="0.2">
      <c r="A151" s="175" t="s">
        <v>290</v>
      </c>
      <c r="B151" s="29" t="s">
        <v>108</v>
      </c>
      <c r="C151" s="175" t="s">
        <v>24</v>
      </c>
      <c r="D151" s="175" t="s">
        <v>109</v>
      </c>
      <c r="E151" s="248" t="s">
        <v>287</v>
      </c>
      <c r="F151" s="248"/>
      <c r="G151" s="28" t="s">
        <v>110</v>
      </c>
      <c r="H151" s="27">
        <v>0.05</v>
      </c>
      <c r="I151" s="26">
        <v>26.37</v>
      </c>
      <c r="J151" s="26">
        <v>1.31</v>
      </c>
    </row>
    <row r="152" spans="1:10" s="174" customFormat="1" x14ac:dyDescent="0.2">
      <c r="A152" s="180"/>
      <c r="B152" s="180"/>
      <c r="C152" s="180"/>
      <c r="D152" s="180"/>
      <c r="E152" s="180"/>
      <c r="F152" s="25"/>
      <c r="G152" s="180"/>
      <c r="H152" s="25"/>
      <c r="I152" s="180"/>
      <c r="J152" s="25"/>
    </row>
    <row r="153" spans="1:10" s="174" customFormat="1" x14ac:dyDescent="0.2">
      <c r="A153" s="180"/>
      <c r="B153" s="180"/>
      <c r="C153" s="180"/>
      <c r="D153" s="180"/>
      <c r="E153" s="180" t="s">
        <v>285</v>
      </c>
      <c r="F153" s="25">
        <v>36.81</v>
      </c>
      <c r="G153" s="180"/>
      <c r="H153" s="250" t="s">
        <v>284</v>
      </c>
      <c r="I153" s="250"/>
      <c r="J153" s="25">
        <v>169.94</v>
      </c>
    </row>
    <row r="154" spans="1:10" s="174" customFormat="1" ht="30" customHeight="1" thickBot="1" x14ac:dyDescent="0.25">
      <c r="A154" s="19"/>
      <c r="B154" s="19"/>
      <c r="C154" s="19"/>
      <c r="D154" s="19"/>
      <c r="E154" s="19"/>
      <c r="F154" s="19"/>
      <c r="G154" s="19"/>
      <c r="H154" s="24"/>
      <c r="I154" s="19"/>
      <c r="J154" s="23"/>
    </row>
    <row r="155" spans="1:10" s="174" customFormat="1" ht="0.95" customHeight="1" thickTop="1" x14ac:dyDescent="0.2">
      <c r="A155" s="22"/>
      <c r="B155" s="22"/>
      <c r="C155" s="22"/>
      <c r="D155" s="22"/>
      <c r="E155" s="22"/>
      <c r="F155" s="22"/>
      <c r="G155" s="22"/>
      <c r="H155" s="22"/>
      <c r="I155" s="22"/>
      <c r="J155" s="22"/>
    </row>
    <row r="156" spans="1:10" s="174" customFormat="1" ht="18" customHeight="1" x14ac:dyDescent="0.2">
      <c r="A156" s="177" t="s">
        <v>71</v>
      </c>
      <c r="B156" s="15" t="s">
        <v>5</v>
      </c>
      <c r="C156" s="177" t="s">
        <v>6</v>
      </c>
      <c r="D156" s="177" t="s">
        <v>7</v>
      </c>
      <c r="E156" s="246" t="s">
        <v>293</v>
      </c>
      <c r="F156" s="246"/>
      <c r="G156" s="34" t="s">
        <v>8</v>
      </c>
      <c r="H156" s="15" t="s">
        <v>9</v>
      </c>
      <c r="I156" s="15" t="s">
        <v>10</v>
      </c>
      <c r="J156" s="15" t="s">
        <v>12</v>
      </c>
    </row>
    <row r="157" spans="1:10" s="174" customFormat="1" ht="24" customHeight="1" x14ac:dyDescent="0.2">
      <c r="A157" s="178" t="s">
        <v>292</v>
      </c>
      <c r="B157" s="33" t="s">
        <v>72</v>
      </c>
      <c r="C157" s="178" t="s">
        <v>24</v>
      </c>
      <c r="D157" s="178" t="s">
        <v>73</v>
      </c>
      <c r="E157" s="247" t="s">
        <v>287</v>
      </c>
      <c r="F157" s="247"/>
      <c r="G157" s="32" t="s">
        <v>26</v>
      </c>
      <c r="H157" s="31">
        <v>1</v>
      </c>
      <c r="I157" s="30">
        <v>97.48</v>
      </c>
      <c r="J157" s="30">
        <v>97.48</v>
      </c>
    </row>
    <row r="158" spans="1:10" s="174" customFormat="1" ht="24" customHeight="1" x14ac:dyDescent="0.2">
      <c r="A158" s="175" t="s">
        <v>290</v>
      </c>
      <c r="B158" s="29" t="s">
        <v>303</v>
      </c>
      <c r="C158" s="175" t="s">
        <v>17</v>
      </c>
      <c r="D158" s="175" t="s">
        <v>302</v>
      </c>
      <c r="E158" s="248" t="s">
        <v>287</v>
      </c>
      <c r="F158" s="248"/>
      <c r="G158" s="28" t="s">
        <v>286</v>
      </c>
      <c r="H158" s="27">
        <v>0.2</v>
      </c>
      <c r="I158" s="26">
        <v>24.91</v>
      </c>
      <c r="J158" s="26">
        <v>4.9800000000000004</v>
      </c>
    </row>
    <row r="159" spans="1:10" s="174" customFormat="1" ht="24" customHeight="1" x14ac:dyDescent="0.2">
      <c r="A159" s="179" t="s">
        <v>297</v>
      </c>
      <c r="B159" s="38" t="s">
        <v>531</v>
      </c>
      <c r="C159" s="179" t="s">
        <v>39</v>
      </c>
      <c r="D159" s="179" t="s">
        <v>530</v>
      </c>
      <c r="E159" s="249" t="s">
        <v>529</v>
      </c>
      <c r="F159" s="249"/>
      <c r="G159" s="37" t="s">
        <v>61</v>
      </c>
      <c r="H159" s="36">
        <v>1</v>
      </c>
      <c r="I159" s="35">
        <v>92.5</v>
      </c>
      <c r="J159" s="35">
        <v>92.5</v>
      </c>
    </row>
    <row r="160" spans="1:10" s="174" customFormat="1" x14ac:dyDescent="0.2">
      <c r="A160" s="180"/>
      <c r="B160" s="180"/>
      <c r="C160" s="180"/>
      <c r="D160" s="180"/>
      <c r="E160" s="180"/>
      <c r="F160" s="25"/>
      <c r="G160" s="180"/>
      <c r="H160" s="25"/>
      <c r="I160" s="180"/>
      <c r="J160" s="25"/>
    </row>
    <row r="161" spans="1:10" s="174" customFormat="1" x14ac:dyDescent="0.2">
      <c r="A161" s="180"/>
      <c r="B161" s="180"/>
      <c r="C161" s="180"/>
      <c r="D161" s="180"/>
      <c r="E161" s="180" t="s">
        <v>285</v>
      </c>
      <c r="F161" s="25">
        <v>26.95</v>
      </c>
      <c r="G161" s="180"/>
      <c r="H161" s="250" t="s">
        <v>284</v>
      </c>
      <c r="I161" s="250"/>
      <c r="J161" s="25">
        <v>124.43</v>
      </c>
    </row>
    <row r="162" spans="1:10" s="174" customFormat="1" ht="30" customHeight="1" thickBot="1" x14ac:dyDescent="0.25">
      <c r="A162" s="19"/>
      <c r="B162" s="19"/>
      <c r="C162" s="19"/>
      <c r="D162" s="19"/>
      <c r="E162" s="19"/>
      <c r="F162" s="19"/>
      <c r="G162" s="19"/>
      <c r="H162" s="24"/>
      <c r="I162" s="19"/>
      <c r="J162" s="23"/>
    </row>
    <row r="163" spans="1:10" s="174" customFormat="1" ht="0.95" customHeight="1" thickTop="1" x14ac:dyDescent="0.2">
      <c r="A163" s="22"/>
      <c r="B163" s="22"/>
      <c r="C163" s="22"/>
      <c r="D163" s="22"/>
      <c r="E163" s="22"/>
      <c r="F163" s="22"/>
      <c r="G163" s="22"/>
      <c r="H163" s="22"/>
      <c r="I163" s="22"/>
      <c r="J163" s="22"/>
    </row>
    <row r="164" spans="1:10" s="174" customFormat="1" ht="24" customHeight="1" x14ac:dyDescent="0.2">
      <c r="A164" s="176" t="s">
        <v>74</v>
      </c>
      <c r="B164" s="176"/>
      <c r="C164" s="176"/>
      <c r="D164" s="176" t="s">
        <v>75</v>
      </c>
      <c r="E164" s="176"/>
      <c r="F164" s="251"/>
      <c r="G164" s="251"/>
      <c r="H164" s="39"/>
      <c r="I164" s="176"/>
      <c r="J164" s="17"/>
    </row>
    <row r="165" spans="1:10" s="174" customFormat="1" ht="18" customHeight="1" x14ac:dyDescent="0.2">
      <c r="A165" s="177" t="s">
        <v>76</v>
      </c>
      <c r="B165" s="15" t="s">
        <v>5</v>
      </c>
      <c r="C165" s="177" t="s">
        <v>6</v>
      </c>
      <c r="D165" s="177" t="s">
        <v>7</v>
      </c>
      <c r="E165" s="246" t="s">
        <v>293</v>
      </c>
      <c r="F165" s="246"/>
      <c r="G165" s="34" t="s">
        <v>8</v>
      </c>
      <c r="H165" s="15" t="s">
        <v>9</v>
      </c>
      <c r="I165" s="15" t="s">
        <v>10</v>
      </c>
      <c r="J165" s="15" t="s">
        <v>12</v>
      </c>
    </row>
    <row r="166" spans="1:10" s="174" customFormat="1" ht="24" customHeight="1" x14ac:dyDescent="0.2">
      <c r="A166" s="178" t="s">
        <v>292</v>
      </c>
      <c r="B166" s="33" t="s">
        <v>77</v>
      </c>
      <c r="C166" s="178" t="s">
        <v>24</v>
      </c>
      <c r="D166" s="178" t="s">
        <v>78</v>
      </c>
      <c r="E166" s="247" t="s">
        <v>304</v>
      </c>
      <c r="F166" s="247"/>
      <c r="G166" s="32" t="s">
        <v>79</v>
      </c>
      <c r="H166" s="31">
        <v>1</v>
      </c>
      <c r="I166" s="30">
        <v>4.41</v>
      </c>
      <c r="J166" s="30">
        <v>4.41</v>
      </c>
    </row>
    <row r="167" spans="1:10" s="174" customFormat="1" ht="24" customHeight="1" x14ac:dyDescent="0.2">
      <c r="A167" s="175" t="s">
        <v>290</v>
      </c>
      <c r="B167" s="29" t="s">
        <v>528</v>
      </c>
      <c r="C167" s="175" t="s">
        <v>17</v>
      </c>
      <c r="D167" s="175" t="s">
        <v>527</v>
      </c>
      <c r="E167" s="248" t="s">
        <v>287</v>
      </c>
      <c r="F167" s="248"/>
      <c r="G167" s="28" t="s">
        <v>286</v>
      </c>
      <c r="H167" s="27">
        <v>0.01</v>
      </c>
      <c r="I167" s="26">
        <v>27.35</v>
      </c>
      <c r="J167" s="26">
        <v>0.27</v>
      </c>
    </row>
    <row r="168" spans="1:10" s="174" customFormat="1" ht="24" customHeight="1" x14ac:dyDescent="0.2">
      <c r="A168" s="175" t="s">
        <v>290</v>
      </c>
      <c r="B168" s="29" t="s">
        <v>289</v>
      </c>
      <c r="C168" s="175" t="s">
        <v>17</v>
      </c>
      <c r="D168" s="175" t="s">
        <v>288</v>
      </c>
      <c r="E168" s="248" t="s">
        <v>287</v>
      </c>
      <c r="F168" s="248"/>
      <c r="G168" s="28" t="s">
        <v>286</v>
      </c>
      <c r="H168" s="27">
        <v>0.1</v>
      </c>
      <c r="I168" s="26">
        <v>17.579999999999998</v>
      </c>
      <c r="J168" s="26">
        <v>1.75</v>
      </c>
    </row>
    <row r="169" spans="1:10" s="174" customFormat="1" ht="24" customHeight="1" x14ac:dyDescent="0.2">
      <c r="A169" s="179" t="s">
        <v>297</v>
      </c>
      <c r="B169" s="38" t="s">
        <v>526</v>
      </c>
      <c r="C169" s="179" t="s">
        <v>17</v>
      </c>
      <c r="D169" s="179" t="s">
        <v>525</v>
      </c>
      <c r="E169" s="249" t="s">
        <v>294</v>
      </c>
      <c r="F169" s="249"/>
      <c r="G169" s="37" t="s">
        <v>347</v>
      </c>
      <c r="H169" s="36">
        <v>0.3</v>
      </c>
      <c r="I169" s="35">
        <v>4.66</v>
      </c>
      <c r="J169" s="35">
        <v>1.39</v>
      </c>
    </row>
    <row r="170" spans="1:10" s="174" customFormat="1" ht="24" customHeight="1" x14ac:dyDescent="0.2">
      <c r="A170" s="179" t="s">
        <v>297</v>
      </c>
      <c r="B170" s="38" t="s">
        <v>382</v>
      </c>
      <c r="C170" s="179" t="s">
        <v>17</v>
      </c>
      <c r="D170" s="179" t="s">
        <v>381</v>
      </c>
      <c r="E170" s="249" t="s">
        <v>294</v>
      </c>
      <c r="F170" s="249"/>
      <c r="G170" s="37" t="s">
        <v>347</v>
      </c>
      <c r="H170" s="36">
        <v>5.0000000000000001E-3</v>
      </c>
      <c r="I170" s="35">
        <v>20.5</v>
      </c>
      <c r="J170" s="35">
        <v>0.1</v>
      </c>
    </row>
    <row r="171" spans="1:10" s="174" customFormat="1" ht="24" customHeight="1" x14ac:dyDescent="0.2">
      <c r="A171" s="179" t="s">
        <v>297</v>
      </c>
      <c r="B171" s="38" t="s">
        <v>524</v>
      </c>
      <c r="C171" s="179" t="s">
        <v>39</v>
      </c>
      <c r="D171" s="179" t="s">
        <v>523</v>
      </c>
      <c r="E171" s="249" t="s">
        <v>411</v>
      </c>
      <c r="F171" s="249"/>
      <c r="G171" s="37" t="s">
        <v>54</v>
      </c>
      <c r="H171" s="36">
        <v>0.01</v>
      </c>
      <c r="I171" s="35">
        <v>90.41</v>
      </c>
      <c r="J171" s="35">
        <v>0.9</v>
      </c>
    </row>
    <row r="172" spans="1:10" s="174" customFormat="1" x14ac:dyDescent="0.2">
      <c r="A172" s="180"/>
      <c r="B172" s="180"/>
      <c r="C172" s="180"/>
      <c r="D172" s="180"/>
      <c r="E172" s="180"/>
      <c r="F172" s="25"/>
      <c r="G172" s="180"/>
      <c r="H172" s="25"/>
      <c r="I172" s="180"/>
      <c r="J172" s="25"/>
    </row>
    <row r="173" spans="1:10" s="174" customFormat="1" x14ac:dyDescent="0.2">
      <c r="A173" s="180"/>
      <c r="B173" s="180"/>
      <c r="C173" s="180"/>
      <c r="D173" s="180"/>
      <c r="E173" s="180" t="s">
        <v>285</v>
      </c>
      <c r="F173" s="25">
        <v>1.21</v>
      </c>
      <c r="G173" s="180"/>
      <c r="H173" s="250" t="s">
        <v>284</v>
      </c>
      <c r="I173" s="250"/>
      <c r="J173" s="25">
        <v>5.62</v>
      </c>
    </row>
    <row r="174" spans="1:10" s="174" customFormat="1" ht="30" customHeight="1" thickBot="1" x14ac:dyDescent="0.25">
      <c r="A174" s="19"/>
      <c r="B174" s="19"/>
      <c r="C174" s="19"/>
      <c r="D174" s="19"/>
      <c r="E174" s="19"/>
      <c r="F174" s="19"/>
      <c r="G174" s="19"/>
      <c r="H174" s="24"/>
      <c r="I174" s="19"/>
      <c r="J174" s="23"/>
    </row>
    <row r="175" spans="1:10" s="174" customFormat="1" ht="0.95" customHeight="1" thickTop="1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2"/>
    </row>
    <row r="176" spans="1:10" s="174" customFormat="1" ht="24" customHeight="1" x14ac:dyDescent="0.2">
      <c r="A176" s="176" t="s">
        <v>80</v>
      </c>
      <c r="B176" s="176"/>
      <c r="C176" s="176"/>
      <c r="D176" s="176" t="s">
        <v>81</v>
      </c>
      <c r="E176" s="176"/>
      <c r="F176" s="251"/>
      <c r="G176" s="251"/>
      <c r="H176" s="39"/>
      <c r="I176" s="176"/>
      <c r="J176" s="17"/>
    </row>
    <row r="177" spans="1:10" s="174" customFormat="1" ht="18" customHeight="1" x14ac:dyDescent="0.2">
      <c r="A177" s="177" t="s">
        <v>82</v>
      </c>
      <c r="B177" s="15" t="s">
        <v>5</v>
      </c>
      <c r="C177" s="177" t="s">
        <v>6</v>
      </c>
      <c r="D177" s="177" t="s">
        <v>7</v>
      </c>
      <c r="E177" s="246" t="s">
        <v>293</v>
      </c>
      <c r="F177" s="246"/>
      <c r="G177" s="34" t="s">
        <v>8</v>
      </c>
      <c r="H177" s="15" t="s">
        <v>9</v>
      </c>
      <c r="I177" s="15" t="s">
        <v>10</v>
      </c>
      <c r="J177" s="15" t="s">
        <v>12</v>
      </c>
    </row>
    <row r="178" spans="1:10" s="174" customFormat="1" ht="48" customHeight="1" x14ac:dyDescent="0.2">
      <c r="A178" s="178" t="s">
        <v>292</v>
      </c>
      <c r="B178" s="33" t="s">
        <v>83</v>
      </c>
      <c r="C178" s="178" t="s">
        <v>24</v>
      </c>
      <c r="D178" s="178" t="s">
        <v>84</v>
      </c>
      <c r="E178" s="247" t="s">
        <v>304</v>
      </c>
      <c r="F178" s="247"/>
      <c r="G178" s="32" t="s">
        <v>26</v>
      </c>
      <c r="H178" s="31">
        <v>1</v>
      </c>
      <c r="I178" s="30">
        <v>5287.2</v>
      </c>
      <c r="J178" s="30">
        <v>5287.2</v>
      </c>
    </row>
    <row r="179" spans="1:10" s="174" customFormat="1" ht="24" customHeight="1" x14ac:dyDescent="0.2">
      <c r="A179" s="175" t="s">
        <v>290</v>
      </c>
      <c r="B179" s="29" t="s">
        <v>321</v>
      </c>
      <c r="C179" s="175" t="s">
        <v>17</v>
      </c>
      <c r="D179" s="175" t="s">
        <v>320</v>
      </c>
      <c r="E179" s="248" t="s">
        <v>287</v>
      </c>
      <c r="F179" s="248"/>
      <c r="G179" s="28" t="s">
        <v>286</v>
      </c>
      <c r="H179" s="27">
        <v>8</v>
      </c>
      <c r="I179" s="26">
        <v>19.43</v>
      </c>
      <c r="J179" s="26">
        <v>155.44</v>
      </c>
    </row>
    <row r="180" spans="1:10" s="174" customFormat="1" ht="24" customHeight="1" x14ac:dyDescent="0.2">
      <c r="A180" s="175" t="s">
        <v>290</v>
      </c>
      <c r="B180" s="29" t="s">
        <v>303</v>
      </c>
      <c r="C180" s="175" t="s">
        <v>17</v>
      </c>
      <c r="D180" s="175" t="s">
        <v>302</v>
      </c>
      <c r="E180" s="248" t="s">
        <v>287</v>
      </c>
      <c r="F180" s="248"/>
      <c r="G180" s="28" t="s">
        <v>286</v>
      </c>
      <c r="H180" s="27">
        <v>8</v>
      </c>
      <c r="I180" s="26">
        <v>24.91</v>
      </c>
      <c r="J180" s="26">
        <v>199.28</v>
      </c>
    </row>
    <row r="181" spans="1:10" s="174" customFormat="1" ht="24" customHeight="1" x14ac:dyDescent="0.2">
      <c r="A181" s="175" t="s">
        <v>290</v>
      </c>
      <c r="B181" s="29" t="s">
        <v>438</v>
      </c>
      <c r="C181" s="175" t="s">
        <v>17</v>
      </c>
      <c r="D181" s="175" t="s">
        <v>437</v>
      </c>
      <c r="E181" s="248" t="s">
        <v>287</v>
      </c>
      <c r="F181" s="248"/>
      <c r="G181" s="28" t="s">
        <v>286</v>
      </c>
      <c r="H181" s="27">
        <v>4</v>
      </c>
      <c r="I181" s="26">
        <v>25.62</v>
      </c>
      <c r="J181" s="26">
        <v>102.48</v>
      </c>
    </row>
    <row r="182" spans="1:10" s="174" customFormat="1" ht="24" customHeight="1" x14ac:dyDescent="0.2">
      <c r="A182" s="175" t="s">
        <v>290</v>
      </c>
      <c r="B182" s="29" t="s">
        <v>436</v>
      </c>
      <c r="C182" s="175" t="s">
        <v>17</v>
      </c>
      <c r="D182" s="175" t="s">
        <v>435</v>
      </c>
      <c r="E182" s="248" t="s">
        <v>287</v>
      </c>
      <c r="F182" s="248"/>
      <c r="G182" s="28" t="s">
        <v>286</v>
      </c>
      <c r="H182" s="27">
        <v>4</v>
      </c>
      <c r="I182" s="26">
        <v>19.95</v>
      </c>
      <c r="J182" s="26">
        <v>79.8</v>
      </c>
    </row>
    <row r="183" spans="1:10" s="174" customFormat="1" ht="24" customHeight="1" x14ac:dyDescent="0.2">
      <c r="A183" s="179" t="s">
        <v>297</v>
      </c>
      <c r="B183" s="38" t="s">
        <v>518</v>
      </c>
      <c r="C183" s="179" t="s">
        <v>17</v>
      </c>
      <c r="D183" s="179" t="s">
        <v>517</v>
      </c>
      <c r="E183" s="249" t="s">
        <v>294</v>
      </c>
      <c r="F183" s="249"/>
      <c r="G183" s="37" t="s">
        <v>132</v>
      </c>
      <c r="H183" s="36">
        <v>1</v>
      </c>
      <c r="I183" s="35">
        <v>18.79</v>
      </c>
      <c r="J183" s="35">
        <v>18.79</v>
      </c>
    </row>
    <row r="184" spans="1:10" s="174" customFormat="1" ht="24" customHeight="1" x14ac:dyDescent="0.2">
      <c r="A184" s="179" t="s">
        <v>297</v>
      </c>
      <c r="B184" s="38" t="s">
        <v>310</v>
      </c>
      <c r="C184" s="179" t="s">
        <v>39</v>
      </c>
      <c r="D184" s="179" t="s">
        <v>309</v>
      </c>
      <c r="E184" s="249" t="s">
        <v>294</v>
      </c>
      <c r="F184" s="249"/>
      <c r="G184" s="37" t="s">
        <v>61</v>
      </c>
      <c r="H184" s="36">
        <v>1</v>
      </c>
      <c r="I184" s="35">
        <v>3.73</v>
      </c>
      <c r="J184" s="35">
        <v>3.73</v>
      </c>
    </row>
    <row r="185" spans="1:10" s="174" customFormat="1" ht="24" customHeight="1" x14ac:dyDescent="0.2">
      <c r="A185" s="179" t="s">
        <v>297</v>
      </c>
      <c r="B185" s="38" t="s">
        <v>514</v>
      </c>
      <c r="C185" s="179" t="s">
        <v>17</v>
      </c>
      <c r="D185" s="179" t="s">
        <v>513</v>
      </c>
      <c r="E185" s="249" t="s">
        <v>294</v>
      </c>
      <c r="F185" s="249"/>
      <c r="G185" s="37" t="s">
        <v>132</v>
      </c>
      <c r="H185" s="36">
        <v>1</v>
      </c>
      <c r="I185" s="35">
        <v>5.66</v>
      </c>
      <c r="J185" s="35">
        <v>5.66</v>
      </c>
    </row>
    <row r="186" spans="1:10" s="174" customFormat="1" ht="24" customHeight="1" x14ac:dyDescent="0.2">
      <c r="A186" s="179" t="s">
        <v>297</v>
      </c>
      <c r="B186" s="38" t="s">
        <v>512</v>
      </c>
      <c r="C186" s="179" t="s">
        <v>17</v>
      </c>
      <c r="D186" s="179" t="s">
        <v>511</v>
      </c>
      <c r="E186" s="249" t="s">
        <v>294</v>
      </c>
      <c r="F186" s="249"/>
      <c r="G186" s="37" t="s">
        <v>132</v>
      </c>
      <c r="H186" s="36">
        <v>1</v>
      </c>
      <c r="I186" s="35">
        <v>53.33</v>
      </c>
      <c r="J186" s="35">
        <v>53.33</v>
      </c>
    </row>
    <row r="187" spans="1:10" s="174" customFormat="1" ht="24" customHeight="1" x14ac:dyDescent="0.2">
      <c r="A187" s="179" t="s">
        <v>297</v>
      </c>
      <c r="B187" s="38" t="s">
        <v>510</v>
      </c>
      <c r="C187" s="179" t="s">
        <v>17</v>
      </c>
      <c r="D187" s="179" t="s">
        <v>509</v>
      </c>
      <c r="E187" s="249" t="s">
        <v>294</v>
      </c>
      <c r="F187" s="249"/>
      <c r="G187" s="37" t="s">
        <v>132</v>
      </c>
      <c r="H187" s="36">
        <v>1</v>
      </c>
      <c r="I187" s="35">
        <v>42.94</v>
      </c>
      <c r="J187" s="35">
        <v>42.94</v>
      </c>
    </row>
    <row r="188" spans="1:10" s="174" customFormat="1" ht="24" customHeight="1" x14ac:dyDescent="0.2">
      <c r="A188" s="179" t="s">
        <v>297</v>
      </c>
      <c r="B188" s="38" t="s">
        <v>508</v>
      </c>
      <c r="C188" s="179" t="s">
        <v>17</v>
      </c>
      <c r="D188" s="179" t="s">
        <v>507</v>
      </c>
      <c r="E188" s="249" t="s">
        <v>294</v>
      </c>
      <c r="F188" s="249"/>
      <c r="G188" s="37" t="s">
        <v>132</v>
      </c>
      <c r="H188" s="36">
        <v>3</v>
      </c>
      <c r="I188" s="35">
        <v>13.13</v>
      </c>
      <c r="J188" s="35">
        <v>39.39</v>
      </c>
    </row>
    <row r="189" spans="1:10" s="174" customFormat="1" ht="24" customHeight="1" x14ac:dyDescent="0.2">
      <c r="A189" s="179" t="s">
        <v>297</v>
      </c>
      <c r="B189" s="38" t="s">
        <v>506</v>
      </c>
      <c r="C189" s="179" t="s">
        <v>17</v>
      </c>
      <c r="D189" s="179" t="s">
        <v>505</v>
      </c>
      <c r="E189" s="249" t="s">
        <v>294</v>
      </c>
      <c r="F189" s="249"/>
      <c r="G189" s="37" t="s">
        <v>132</v>
      </c>
      <c r="H189" s="36">
        <v>1</v>
      </c>
      <c r="I189" s="35">
        <v>67.69</v>
      </c>
      <c r="J189" s="35">
        <v>67.69</v>
      </c>
    </row>
    <row r="190" spans="1:10" s="174" customFormat="1" ht="24" customHeight="1" x14ac:dyDescent="0.2">
      <c r="A190" s="179" t="s">
        <v>297</v>
      </c>
      <c r="B190" s="38" t="s">
        <v>408</v>
      </c>
      <c r="C190" s="179" t="s">
        <v>17</v>
      </c>
      <c r="D190" s="179" t="s">
        <v>407</v>
      </c>
      <c r="E190" s="249" t="s">
        <v>294</v>
      </c>
      <c r="F190" s="249"/>
      <c r="G190" s="37" t="s">
        <v>132</v>
      </c>
      <c r="H190" s="36">
        <v>1</v>
      </c>
      <c r="I190" s="35">
        <v>28.74</v>
      </c>
      <c r="J190" s="35">
        <v>28.74</v>
      </c>
    </row>
    <row r="191" spans="1:10" s="174" customFormat="1" ht="24" customHeight="1" x14ac:dyDescent="0.2">
      <c r="A191" s="179" t="s">
        <v>297</v>
      </c>
      <c r="B191" s="38" t="s">
        <v>504</v>
      </c>
      <c r="C191" s="179" t="s">
        <v>17</v>
      </c>
      <c r="D191" s="179" t="s">
        <v>503</v>
      </c>
      <c r="E191" s="249" t="s">
        <v>294</v>
      </c>
      <c r="F191" s="249"/>
      <c r="G191" s="37" t="s">
        <v>132</v>
      </c>
      <c r="H191" s="36">
        <v>1</v>
      </c>
      <c r="I191" s="35">
        <v>5.33</v>
      </c>
      <c r="J191" s="35">
        <v>5.33</v>
      </c>
    </row>
    <row r="192" spans="1:10" s="174" customFormat="1" ht="24" customHeight="1" x14ac:dyDescent="0.2">
      <c r="A192" s="179" t="s">
        <v>297</v>
      </c>
      <c r="B192" s="38" t="s">
        <v>502</v>
      </c>
      <c r="C192" s="179" t="s">
        <v>17</v>
      </c>
      <c r="D192" s="179" t="s">
        <v>501</v>
      </c>
      <c r="E192" s="249" t="s">
        <v>294</v>
      </c>
      <c r="F192" s="249"/>
      <c r="G192" s="37" t="s">
        <v>132</v>
      </c>
      <c r="H192" s="36">
        <v>1</v>
      </c>
      <c r="I192" s="35">
        <v>4.42</v>
      </c>
      <c r="J192" s="35">
        <v>4.42</v>
      </c>
    </row>
    <row r="193" spans="1:10" s="174" customFormat="1" ht="36" customHeight="1" x14ac:dyDescent="0.2">
      <c r="A193" s="179" t="s">
        <v>297</v>
      </c>
      <c r="B193" s="38" t="s">
        <v>500</v>
      </c>
      <c r="C193" s="179" t="s">
        <v>17</v>
      </c>
      <c r="D193" s="179" t="s">
        <v>499</v>
      </c>
      <c r="E193" s="249" t="s">
        <v>294</v>
      </c>
      <c r="F193" s="249"/>
      <c r="G193" s="37" t="s">
        <v>132</v>
      </c>
      <c r="H193" s="36">
        <v>1</v>
      </c>
      <c r="I193" s="35">
        <v>94.56</v>
      </c>
      <c r="J193" s="35">
        <v>94.56</v>
      </c>
    </row>
    <row r="194" spans="1:10" s="174" customFormat="1" ht="24" customHeight="1" x14ac:dyDescent="0.2">
      <c r="A194" s="179" t="s">
        <v>297</v>
      </c>
      <c r="B194" s="38" t="s">
        <v>498</v>
      </c>
      <c r="C194" s="179" t="s">
        <v>17</v>
      </c>
      <c r="D194" s="179" t="s">
        <v>497</v>
      </c>
      <c r="E194" s="249" t="s">
        <v>294</v>
      </c>
      <c r="F194" s="249"/>
      <c r="G194" s="37" t="s">
        <v>132</v>
      </c>
      <c r="H194" s="36">
        <v>1</v>
      </c>
      <c r="I194" s="35">
        <v>15.97</v>
      </c>
      <c r="J194" s="35">
        <v>15.97</v>
      </c>
    </row>
    <row r="195" spans="1:10" s="174" customFormat="1" ht="24" customHeight="1" x14ac:dyDescent="0.2">
      <c r="A195" s="179" t="s">
        <v>297</v>
      </c>
      <c r="B195" s="38" t="s">
        <v>496</v>
      </c>
      <c r="C195" s="179" t="s">
        <v>17</v>
      </c>
      <c r="D195" s="179" t="s">
        <v>495</v>
      </c>
      <c r="E195" s="249" t="s">
        <v>294</v>
      </c>
      <c r="F195" s="249"/>
      <c r="G195" s="37" t="s">
        <v>132</v>
      </c>
      <c r="H195" s="36">
        <v>1</v>
      </c>
      <c r="I195" s="35">
        <v>53.44</v>
      </c>
      <c r="J195" s="35">
        <v>53.44</v>
      </c>
    </row>
    <row r="196" spans="1:10" s="174" customFormat="1" ht="24" customHeight="1" x14ac:dyDescent="0.2">
      <c r="A196" s="179" t="s">
        <v>297</v>
      </c>
      <c r="B196" s="38" t="s">
        <v>491</v>
      </c>
      <c r="C196" s="179" t="s">
        <v>39</v>
      </c>
      <c r="D196" s="179" t="s">
        <v>490</v>
      </c>
      <c r="E196" s="249" t="s">
        <v>294</v>
      </c>
      <c r="F196" s="249"/>
      <c r="G196" s="37" t="s">
        <v>61</v>
      </c>
      <c r="H196" s="36">
        <v>1</v>
      </c>
      <c r="I196" s="35">
        <v>22.53</v>
      </c>
      <c r="J196" s="35">
        <v>22.53</v>
      </c>
    </row>
    <row r="197" spans="1:10" s="174" customFormat="1" ht="24" customHeight="1" x14ac:dyDescent="0.2">
      <c r="A197" s="179" t="s">
        <v>297</v>
      </c>
      <c r="B197" s="38" t="s">
        <v>118</v>
      </c>
      <c r="C197" s="179" t="s">
        <v>24</v>
      </c>
      <c r="D197" s="179" t="s">
        <v>488</v>
      </c>
      <c r="E197" s="249" t="s">
        <v>411</v>
      </c>
      <c r="F197" s="249"/>
      <c r="G197" s="37" t="s">
        <v>487</v>
      </c>
      <c r="H197" s="36">
        <v>15</v>
      </c>
      <c r="I197" s="35">
        <v>147.59</v>
      </c>
      <c r="J197" s="35">
        <v>2213.85</v>
      </c>
    </row>
    <row r="198" spans="1:10" s="174" customFormat="1" ht="24" customHeight="1" x14ac:dyDescent="0.2">
      <c r="A198" s="179" t="s">
        <v>297</v>
      </c>
      <c r="B198" s="38" t="s">
        <v>306</v>
      </c>
      <c r="C198" s="179" t="s">
        <v>39</v>
      </c>
      <c r="D198" s="179" t="s">
        <v>305</v>
      </c>
      <c r="E198" s="249" t="s">
        <v>294</v>
      </c>
      <c r="F198" s="249"/>
      <c r="G198" s="37" t="s">
        <v>41</v>
      </c>
      <c r="H198" s="36">
        <v>2</v>
      </c>
      <c r="I198" s="35">
        <v>13.88</v>
      </c>
      <c r="J198" s="35">
        <v>27.76</v>
      </c>
    </row>
    <row r="199" spans="1:10" s="174" customFormat="1" ht="24" customHeight="1" x14ac:dyDescent="0.2">
      <c r="A199" s="179" t="s">
        <v>297</v>
      </c>
      <c r="B199" s="38" t="s">
        <v>310</v>
      </c>
      <c r="C199" s="179" t="s">
        <v>39</v>
      </c>
      <c r="D199" s="179" t="s">
        <v>309</v>
      </c>
      <c r="E199" s="249" t="s">
        <v>294</v>
      </c>
      <c r="F199" s="249"/>
      <c r="G199" s="37" t="s">
        <v>61</v>
      </c>
      <c r="H199" s="36">
        <v>1</v>
      </c>
      <c r="I199" s="35">
        <v>3.73</v>
      </c>
      <c r="J199" s="35">
        <v>3.73</v>
      </c>
    </row>
    <row r="200" spans="1:10" s="174" customFormat="1" ht="24" customHeight="1" x14ac:dyDescent="0.2">
      <c r="A200" s="179" t="s">
        <v>297</v>
      </c>
      <c r="B200" s="38" t="s">
        <v>629</v>
      </c>
      <c r="C200" s="179" t="s">
        <v>39</v>
      </c>
      <c r="D200" s="179" t="s">
        <v>628</v>
      </c>
      <c r="E200" s="249" t="s">
        <v>294</v>
      </c>
      <c r="F200" s="249"/>
      <c r="G200" s="37" t="s">
        <v>61</v>
      </c>
      <c r="H200" s="36">
        <v>3</v>
      </c>
      <c r="I200" s="35">
        <v>22</v>
      </c>
      <c r="J200" s="35">
        <v>66</v>
      </c>
    </row>
    <row r="201" spans="1:10" s="174" customFormat="1" ht="24" customHeight="1" x14ac:dyDescent="0.2">
      <c r="A201" s="179" t="s">
        <v>297</v>
      </c>
      <c r="B201" s="38" t="s">
        <v>627</v>
      </c>
      <c r="C201" s="179" t="s">
        <v>39</v>
      </c>
      <c r="D201" s="179" t="s">
        <v>626</v>
      </c>
      <c r="E201" s="249" t="s">
        <v>294</v>
      </c>
      <c r="F201" s="249"/>
      <c r="G201" s="37" t="s">
        <v>61</v>
      </c>
      <c r="H201" s="36">
        <v>4</v>
      </c>
      <c r="I201" s="35">
        <v>8.74</v>
      </c>
      <c r="J201" s="35">
        <v>34.96</v>
      </c>
    </row>
    <row r="202" spans="1:10" s="174" customFormat="1" ht="36" customHeight="1" x14ac:dyDescent="0.2">
      <c r="A202" s="179" t="s">
        <v>297</v>
      </c>
      <c r="B202" s="38" t="s">
        <v>625</v>
      </c>
      <c r="C202" s="179" t="s">
        <v>24</v>
      </c>
      <c r="D202" s="179" t="s">
        <v>624</v>
      </c>
      <c r="E202" s="249" t="s">
        <v>411</v>
      </c>
      <c r="F202" s="249"/>
      <c r="G202" s="37" t="s">
        <v>26</v>
      </c>
      <c r="H202" s="36">
        <v>1</v>
      </c>
      <c r="I202" s="35">
        <v>1132.68</v>
      </c>
      <c r="J202" s="35">
        <v>1132.68</v>
      </c>
    </row>
    <row r="203" spans="1:10" s="174" customFormat="1" ht="36" customHeight="1" x14ac:dyDescent="0.2">
      <c r="A203" s="179" t="s">
        <v>297</v>
      </c>
      <c r="B203" s="38" t="s">
        <v>479</v>
      </c>
      <c r="C203" s="179" t="s">
        <v>24</v>
      </c>
      <c r="D203" s="179" t="s">
        <v>478</v>
      </c>
      <c r="E203" s="249" t="s">
        <v>411</v>
      </c>
      <c r="F203" s="249"/>
      <c r="G203" s="37" t="s">
        <v>26</v>
      </c>
      <c r="H203" s="36">
        <v>1</v>
      </c>
      <c r="I203" s="35">
        <v>814.7</v>
      </c>
      <c r="J203" s="35">
        <v>814.7</v>
      </c>
    </row>
    <row r="204" spans="1:10" s="174" customFormat="1" x14ac:dyDescent="0.2">
      <c r="A204" s="180"/>
      <c r="B204" s="180"/>
      <c r="C204" s="180"/>
      <c r="D204" s="180"/>
      <c r="E204" s="180"/>
      <c r="F204" s="25"/>
      <c r="G204" s="180"/>
      <c r="H204" s="25"/>
      <c r="I204" s="180"/>
      <c r="J204" s="25"/>
    </row>
    <row r="205" spans="1:10" s="174" customFormat="1" x14ac:dyDescent="0.2">
      <c r="A205" s="180"/>
      <c r="B205" s="180"/>
      <c r="C205" s="180"/>
      <c r="D205" s="180"/>
      <c r="E205" s="180" t="s">
        <v>285</v>
      </c>
      <c r="F205" s="25">
        <v>1461.91</v>
      </c>
      <c r="G205" s="180"/>
      <c r="H205" s="250" t="s">
        <v>284</v>
      </c>
      <c r="I205" s="250"/>
      <c r="J205" s="25">
        <v>6749.11</v>
      </c>
    </row>
    <row r="206" spans="1:10" s="174" customFormat="1" ht="30" customHeight="1" thickBot="1" x14ac:dyDescent="0.25">
      <c r="A206" s="19"/>
      <c r="B206" s="19"/>
      <c r="C206" s="19"/>
      <c r="D206" s="19"/>
      <c r="E206" s="19"/>
      <c r="F206" s="19"/>
      <c r="G206" s="19"/>
      <c r="H206" s="24"/>
      <c r="I206" s="19"/>
      <c r="J206" s="23"/>
    </row>
    <row r="207" spans="1:10" s="174" customFormat="1" ht="0.95" customHeight="1" thickTop="1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2"/>
    </row>
    <row r="208" spans="1:10" s="174" customFormat="1" ht="18" customHeight="1" x14ac:dyDescent="0.2">
      <c r="A208" s="177" t="s">
        <v>85</v>
      </c>
      <c r="B208" s="15" t="s">
        <v>5</v>
      </c>
      <c r="C208" s="177" t="s">
        <v>6</v>
      </c>
      <c r="D208" s="177" t="s">
        <v>7</v>
      </c>
      <c r="E208" s="246" t="s">
        <v>293</v>
      </c>
      <c r="F208" s="246"/>
      <c r="G208" s="34" t="s">
        <v>8</v>
      </c>
      <c r="H208" s="15" t="s">
        <v>9</v>
      </c>
      <c r="I208" s="15" t="s">
        <v>10</v>
      </c>
      <c r="J208" s="15" t="s">
        <v>12</v>
      </c>
    </row>
    <row r="209" spans="1:10" s="174" customFormat="1" ht="24" customHeight="1" x14ac:dyDescent="0.2">
      <c r="A209" s="178" t="s">
        <v>292</v>
      </c>
      <c r="B209" s="33" t="s">
        <v>86</v>
      </c>
      <c r="C209" s="178" t="s">
        <v>24</v>
      </c>
      <c r="D209" s="178" t="s">
        <v>87</v>
      </c>
      <c r="E209" s="247" t="s">
        <v>287</v>
      </c>
      <c r="F209" s="247"/>
      <c r="G209" s="32" t="s">
        <v>79</v>
      </c>
      <c r="H209" s="31">
        <v>1</v>
      </c>
      <c r="I209" s="30">
        <v>22186.57</v>
      </c>
      <c r="J209" s="30">
        <v>22186.57</v>
      </c>
    </row>
    <row r="210" spans="1:10" s="174" customFormat="1" ht="24" customHeight="1" x14ac:dyDescent="0.2">
      <c r="A210" s="175" t="s">
        <v>290</v>
      </c>
      <c r="B210" s="29" t="s">
        <v>108</v>
      </c>
      <c r="C210" s="175" t="s">
        <v>24</v>
      </c>
      <c r="D210" s="175" t="s">
        <v>109</v>
      </c>
      <c r="E210" s="248" t="s">
        <v>287</v>
      </c>
      <c r="F210" s="248"/>
      <c r="G210" s="28" t="s">
        <v>110</v>
      </c>
      <c r="H210" s="27">
        <v>3.84</v>
      </c>
      <c r="I210" s="26">
        <v>26.37</v>
      </c>
      <c r="J210" s="26">
        <v>101.26</v>
      </c>
    </row>
    <row r="211" spans="1:10" s="174" customFormat="1" ht="24" customHeight="1" x14ac:dyDescent="0.2">
      <c r="A211" s="175" t="s">
        <v>290</v>
      </c>
      <c r="B211" s="29" t="s">
        <v>31</v>
      </c>
      <c r="C211" s="175" t="s">
        <v>17</v>
      </c>
      <c r="D211" s="175" t="s">
        <v>32</v>
      </c>
      <c r="E211" s="248" t="s">
        <v>441</v>
      </c>
      <c r="F211" s="248"/>
      <c r="G211" s="28" t="s">
        <v>19</v>
      </c>
      <c r="H211" s="27">
        <v>50</v>
      </c>
      <c r="I211" s="26">
        <v>1.4</v>
      </c>
      <c r="J211" s="26">
        <v>70</v>
      </c>
    </row>
    <row r="212" spans="1:10" s="174" customFormat="1" ht="24" customHeight="1" x14ac:dyDescent="0.2">
      <c r="A212" s="175" t="s">
        <v>290</v>
      </c>
      <c r="B212" s="29" t="s">
        <v>440</v>
      </c>
      <c r="C212" s="175" t="s">
        <v>17</v>
      </c>
      <c r="D212" s="175" t="s">
        <v>439</v>
      </c>
      <c r="E212" s="248" t="s">
        <v>287</v>
      </c>
      <c r="F212" s="248"/>
      <c r="G212" s="28" t="s">
        <v>286</v>
      </c>
      <c r="H212" s="27">
        <v>4</v>
      </c>
      <c r="I212" s="26">
        <v>30.61</v>
      </c>
      <c r="J212" s="26">
        <v>122.44</v>
      </c>
    </row>
    <row r="213" spans="1:10" s="174" customFormat="1" ht="24" customHeight="1" x14ac:dyDescent="0.2">
      <c r="A213" s="175" t="s">
        <v>290</v>
      </c>
      <c r="B213" s="29" t="s">
        <v>438</v>
      </c>
      <c r="C213" s="175" t="s">
        <v>17</v>
      </c>
      <c r="D213" s="175" t="s">
        <v>437</v>
      </c>
      <c r="E213" s="248" t="s">
        <v>287</v>
      </c>
      <c r="F213" s="248"/>
      <c r="G213" s="28" t="s">
        <v>286</v>
      </c>
      <c r="H213" s="27">
        <v>8</v>
      </c>
      <c r="I213" s="26">
        <v>25.62</v>
      </c>
      <c r="J213" s="26">
        <v>204.96</v>
      </c>
    </row>
    <row r="214" spans="1:10" s="174" customFormat="1" ht="24" customHeight="1" x14ac:dyDescent="0.2">
      <c r="A214" s="175" t="s">
        <v>290</v>
      </c>
      <c r="B214" s="29" t="s">
        <v>436</v>
      </c>
      <c r="C214" s="175" t="s">
        <v>17</v>
      </c>
      <c r="D214" s="175" t="s">
        <v>435</v>
      </c>
      <c r="E214" s="248" t="s">
        <v>287</v>
      </c>
      <c r="F214" s="248"/>
      <c r="G214" s="28" t="s">
        <v>286</v>
      </c>
      <c r="H214" s="27">
        <v>8</v>
      </c>
      <c r="I214" s="26">
        <v>19.95</v>
      </c>
      <c r="J214" s="26">
        <v>159.6</v>
      </c>
    </row>
    <row r="215" spans="1:10" s="174" customFormat="1" ht="24" customHeight="1" x14ac:dyDescent="0.2">
      <c r="A215" s="175" t="s">
        <v>290</v>
      </c>
      <c r="B215" s="29" t="s">
        <v>434</v>
      </c>
      <c r="C215" s="175" t="s">
        <v>17</v>
      </c>
      <c r="D215" s="175" t="s">
        <v>433</v>
      </c>
      <c r="E215" s="248" t="s">
        <v>287</v>
      </c>
      <c r="F215" s="248"/>
      <c r="G215" s="28" t="s">
        <v>286</v>
      </c>
      <c r="H215" s="27">
        <v>4</v>
      </c>
      <c r="I215" s="26">
        <v>13.2</v>
      </c>
      <c r="J215" s="26">
        <v>52.8</v>
      </c>
    </row>
    <row r="216" spans="1:10" s="174" customFormat="1" ht="24" customHeight="1" x14ac:dyDescent="0.2">
      <c r="A216" s="179" t="s">
        <v>297</v>
      </c>
      <c r="B216" s="38" t="s">
        <v>373</v>
      </c>
      <c r="C216" s="179" t="s">
        <v>17</v>
      </c>
      <c r="D216" s="179" t="s">
        <v>372</v>
      </c>
      <c r="E216" s="249" t="s">
        <v>294</v>
      </c>
      <c r="F216" s="249"/>
      <c r="G216" s="37" t="s">
        <v>352</v>
      </c>
      <c r="H216" s="36">
        <v>0.3</v>
      </c>
      <c r="I216" s="35">
        <v>22.45</v>
      </c>
      <c r="J216" s="35">
        <v>6.73</v>
      </c>
    </row>
    <row r="217" spans="1:10" s="174" customFormat="1" ht="24" customHeight="1" x14ac:dyDescent="0.2">
      <c r="A217" s="179" t="s">
        <v>297</v>
      </c>
      <c r="B217" s="38" t="s">
        <v>432</v>
      </c>
      <c r="C217" s="179" t="s">
        <v>39</v>
      </c>
      <c r="D217" s="179" t="s">
        <v>431</v>
      </c>
      <c r="E217" s="249" t="s">
        <v>294</v>
      </c>
      <c r="F217" s="249"/>
      <c r="G217" s="37" t="s">
        <v>430</v>
      </c>
      <c r="H217" s="36">
        <v>248</v>
      </c>
      <c r="I217" s="35">
        <v>6.45</v>
      </c>
      <c r="J217" s="35">
        <v>1599.6</v>
      </c>
    </row>
    <row r="218" spans="1:10" s="174" customFormat="1" ht="24" customHeight="1" x14ac:dyDescent="0.2">
      <c r="A218" s="179" t="s">
        <v>297</v>
      </c>
      <c r="B218" s="38" t="s">
        <v>429</v>
      </c>
      <c r="C218" s="179" t="s">
        <v>17</v>
      </c>
      <c r="D218" s="179" t="s">
        <v>428</v>
      </c>
      <c r="E218" s="249" t="s">
        <v>294</v>
      </c>
      <c r="F218" s="249"/>
      <c r="G218" s="37" t="s">
        <v>132</v>
      </c>
      <c r="H218" s="36">
        <v>1</v>
      </c>
      <c r="I218" s="35">
        <v>9</v>
      </c>
      <c r="J218" s="35">
        <v>9</v>
      </c>
    </row>
    <row r="219" spans="1:10" s="174" customFormat="1" ht="24" customHeight="1" x14ac:dyDescent="0.2">
      <c r="A219" s="179" t="s">
        <v>297</v>
      </c>
      <c r="B219" s="38" t="s">
        <v>427</v>
      </c>
      <c r="C219" s="179" t="s">
        <v>17</v>
      </c>
      <c r="D219" s="179" t="s">
        <v>426</v>
      </c>
      <c r="E219" s="249" t="s">
        <v>294</v>
      </c>
      <c r="F219" s="249"/>
      <c r="G219" s="37" t="s">
        <v>128</v>
      </c>
      <c r="H219" s="36">
        <v>10</v>
      </c>
      <c r="I219" s="35">
        <v>11.4</v>
      </c>
      <c r="J219" s="35">
        <v>114</v>
      </c>
    </row>
    <row r="220" spans="1:10" s="174" customFormat="1" ht="48" customHeight="1" x14ac:dyDescent="0.2">
      <c r="A220" s="179" t="s">
        <v>297</v>
      </c>
      <c r="B220" s="38" t="s">
        <v>425</v>
      </c>
      <c r="C220" s="179" t="s">
        <v>17</v>
      </c>
      <c r="D220" s="179" t="s">
        <v>424</v>
      </c>
      <c r="E220" s="249" t="s">
        <v>294</v>
      </c>
      <c r="F220" s="249"/>
      <c r="G220" s="37" t="s">
        <v>128</v>
      </c>
      <c r="H220" s="36">
        <v>2000</v>
      </c>
      <c r="I220" s="35">
        <v>6.51</v>
      </c>
      <c r="J220" s="35">
        <v>13020</v>
      </c>
    </row>
    <row r="221" spans="1:10" s="174" customFormat="1" ht="24" customHeight="1" x14ac:dyDescent="0.2">
      <c r="A221" s="179" t="s">
        <v>297</v>
      </c>
      <c r="B221" s="38" t="s">
        <v>423</v>
      </c>
      <c r="C221" s="179" t="s">
        <v>39</v>
      </c>
      <c r="D221" s="179" t="s">
        <v>422</v>
      </c>
      <c r="E221" s="249" t="s">
        <v>294</v>
      </c>
      <c r="F221" s="249"/>
      <c r="G221" s="37" t="s">
        <v>61</v>
      </c>
      <c r="H221" s="36">
        <v>2</v>
      </c>
      <c r="I221" s="35">
        <v>41.8</v>
      </c>
      <c r="J221" s="35">
        <v>83.6</v>
      </c>
    </row>
    <row r="222" spans="1:10" s="174" customFormat="1" ht="24" customHeight="1" x14ac:dyDescent="0.2">
      <c r="A222" s="179" t="s">
        <v>297</v>
      </c>
      <c r="B222" s="38" t="s">
        <v>421</v>
      </c>
      <c r="C222" s="179" t="s">
        <v>39</v>
      </c>
      <c r="D222" s="179" t="s">
        <v>420</v>
      </c>
      <c r="E222" s="249" t="s">
        <v>294</v>
      </c>
      <c r="F222" s="249"/>
      <c r="G222" s="37" t="s">
        <v>61</v>
      </c>
      <c r="H222" s="36">
        <v>10</v>
      </c>
      <c r="I222" s="35">
        <v>581.34</v>
      </c>
      <c r="J222" s="35">
        <v>5813.4</v>
      </c>
    </row>
    <row r="223" spans="1:10" s="174" customFormat="1" ht="24" customHeight="1" x14ac:dyDescent="0.2">
      <c r="A223" s="179" t="s">
        <v>297</v>
      </c>
      <c r="B223" s="38" t="s">
        <v>419</v>
      </c>
      <c r="C223" s="179" t="s">
        <v>17</v>
      </c>
      <c r="D223" s="179" t="s">
        <v>418</v>
      </c>
      <c r="E223" s="249" t="s">
        <v>294</v>
      </c>
      <c r="F223" s="249"/>
      <c r="G223" s="37" t="s">
        <v>132</v>
      </c>
      <c r="H223" s="36">
        <v>10</v>
      </c>
      <c r="I223" s="35">
        <v>8.27</v>
      </c>
      <c r="J223" s="35">
        <v>82.7</v>
      </c>
    </row>
    <row r="224" spans="1:10" s="174" customFormat="1" ht="24" customHeight="1" x14ac:dyDescent="0.2">
      <c r="A224" s="179" t="s">
        <v>297</v>
      </c>
      <c r="B224" s="38" t="s">
        <v>417</v>
      </c>
      <c r="C224" s="179" t="s">
        <v>39</v>
      </c>
      <c r="D224" s="179" t="s">
        <v>416</v>
      </c>
      <c r="E224" s="249" t="s">
        <v>411</v>
      </c>
      <c r="F224" s="249"/>
      <c r="G224" s="37" t="s">
        <v>54</v>
      </c>
      <c r="H224" s="36">
        <v>4</v>
      </c>
      <c r="I224" s="35">
        <v>186.62</v>
      </c>
      <c r="J224" s="35">
        <v>746.48</v>
      </c>
    </row>
    <row r="225" spans="1:10" s="174" customFormat="1" x14ac:dyDescent="0.2">
      <c r="A225" s="180"/>
      <c r="B225" s="180"/>
      <c r="C225" s="180"/>
      <c r="D225" s="180"/>
      <c r="E225" s="180"/>
      <c r="F225" s="25"/>
      <c r="G225" s="180"/>
      <c r="H225" s="25"/>
      <c r="I225" s="180"/>
      <c r="J225" s="25"/>
    </row>
    <row r="226" spans="1:10" s="174" customFormat="1" x14ac:dyDescent="0.2">
      <c r="A226" s="180"/>
      <c r="B226" s="180"/>
      <c r="C226" s="180"/>
      <c r="D226" s="180"/>
      <c r="E226" s="180" t="s">
        <v>285</v>
      </c>
      <c r="F226" s="25">
        <v>6134.58</v>
      </c>
      <c r="G226" s="180"/>
      <c r="H226" s="250" t="s">
        <v>284</v>
      </c>
      <c r="I226" s="250"/>
      <c r="J226" s="25">
        <v>28321.15</v>
      </c>
    </row>
    <row r="227" spans="1:10" s="174" customFormat="1" ht="30" customHeight="1" thickBot="1" x14ac:dyDescent="0.25">
      <c r="A227" s="19"/>
      <c r="B227" s="19"/>
      <c r="C227" s="19"/>
      <c r="D227" s="19"/>
      <c r="E227" s="19"/>
      <c r="F227" s="19"/>
      <c r="G227" s="19"/>
      <c r="H227" s="24"/>
      <c r="I227" s="19"/>
      <c r="J227" s="23"/>
    </row>
    <row r="228" spans="1:10" s="174" customFormat="1" ht="0.95" customHeight="1" thickTop="1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2"/>
    </row>
    <row r="229" spans="1:10" s="174" customFormat="1" ht="18" customHeight="1" x14ac:dyDescent="0.2">
      <c r="A229" s="177" t="s">
        <v>88</v>
      </c>
      <c r="B229" s="15" t="s">
        <v>5</v>
      </c>
      <c r="C229" s="177" t="s">
        <v>6</v>
      </c>
      <c r="D229" s="177" t="s">
        <v>7</v>
      </c>
      <c r="E229" s="246" t="s">
        <v>293</v>
      </c>
      <c r="F229" s="246"/>
      <c r="G229" s="34" t="s">
        <v>8</v>
      </c>
      <c r="H229" s="15" t="s">
        <v>9</v>
      </c>
      <c r="I229" s="15" t="s">
        <v>10</v>
      </c>
      <c r="J229" s="15" t="s">
        <v>12</v>
      </c>
    </row>
    <row r="230" spans="1:10" s="174" customFormat="1" ht="24" customHeight="1" x14ac:dyDescent="0.2">
      <c r="A230" s="178" t="s">
        <v>292</v>
      </c>
      <c r="B230" s="33" t="s">
        <v>89</v>
      </c>
      <c r="C230" s="178" t="s">
        <v>24</v>
      </c>
      <c r="D230" s="178" t="s">
        <v>90</v>
      </c>
      <c r="E230" s="247" t="s">
        <v>287</v>
      </c>
      <c r="F230" s="247"/>
      <c r="G230" s="32" t="s">
        <v>26</v>
      </c>
      <c r="H230" s="31">
        <v>1</v>
      </c>
      <c r="I230" s="30">
        <v>961.68</v>
      </c>
      <c r="J230" s="30">
        <v>961.68</v>
      </c>
    </row>
    <row r="231" spans="1:10" s="174" customFormat="1" ht="24" customHeight="1" x14ac:dyDescent="0.2">
      <c r="A231" s="175" t="s">
        <v>290</v>
      </c>
      <c r="B231" s="29" t="s">
        <v>438</v>
      </c>
      <c r="C231" s="175" t="s">
        <v>17</v>
      </c>
      <c r="D231" s="175" t="s">
        <v>437</v>
      </c>
      <c r="E231" s="248" t="s">
        <v>287</v>
      </c>
      <c r="F231" s="248"/>
      <c r="G231" s="28" t="s">
        <v>286</v>
      </c>
      <c r="H231" s="27">
        <v>2</v>
      </c>
      <c r="I231" s="26">
        <v>25.62</v>
      </c>
      <c r="J231" s="26">
        <v>51.24</v>
      </c>
    </row>
    <row r="232" spans="1:10" s="174" customFormat="1" ht="24" customHeight="1" x14ac:dyDescent="0.2">
      <c r="A232" s="175" t="s">
        <v>290</v>
      </c>
      <c r="B232" s="29" t="s">
        <v>436</v>
      </c>
      <c r="C232" s="175" t="s">
        <v>17</v>
      </c>
      <c r="D232" s="175" t="s">
        <v>435</v>
      </c>
      <c r="E232" s="248" t="s">
        <v>287</v>
      </c>
      <c r="F232" s="248"/>
      <c r="G232" s="28" t="s">
        <v>286</v>
      </c>
      <c r="H232" s="27">
        <v>2</v>
      </c>
      <c r="I232" s="26">
        <v>19.95</v>
      </c>
      <c r="J232" s="26">
        <v>39.9</v>
      </c>
    </row>
    <row r="233" spans="1:10" s="174" customFormat="1" ht="24" customHeight="1" x14ac:dyDescent="0.2">
      <c r="A233" s="179" t="s">
        <v>297</v>
      </c>
      <c r="B233" s="38" t="s">
        <v>421</v>
      </c>
      <c r="C233" s="179" t="s">
        <v>39</v>
      </c>
      <c r="D233" s="179" t="s">
        <v>420</v>
      </c>
      <c r="E233" s="249" t="s">
        <v>294</v>
      </c>
      <c r="F233" s="249"/>
      <c r="G233" s="37" t="s">
        <v>61</v>
      </c>
      <c r="H233" s="36">
        <v>1</v>
      </c>
      <c r="I233" s="35">
        <v>581.34</v>
      </c>
      <c r="J233" s="35">
        <v>581.34</v>
      </c>
    </row>
    <row r="234" spans="1:10" s="174" customFormat="1" ht="36" customHeight="1" x14ac:dyDescent="0.2">
      <c r="A234" s="179" t="s">
        <v>297</v>
      </c>
      <c r="B234" s="38" t="s">
        <v>474</v>
      </c>
      <c r="C234" s="179" t="s">
        <v>17</v>
      </c>
      <c r="D234" s="179" t="s">
        <v>473</v>
      </c>
      <c r="E234" s="249" t="s">
        <v>294</v>
      </c>
      <c r="F234" s="249"/>
      <c r="G234" s="37" t="s">
        <v>132</v>
      </c>
      <c r="H234" s="36">
        <v>1</v>
      </c>
      <c r="I234" s="35">
        <v>56.86</v>
      </c>
      <c r="J234" s="35">
        <v>56.86</v>
      </c>
    </row>
    <row r="235" spans="1:10" s="174" customFormat="1" ht="36" customHeight="1" x14ac:dyDescent="0.2">
      <c r="A235" s="179" t="s">
        <v>297</v>
      </c>
      <c r="B235" s="38" t="s">
        <v>472</v>
      </c>
      <c r="C235" s="179" t="s">
        <v>17</v>
      </c>
      <c r="D235" s="179" t="s">
        <v>471</v>
      </c>
      <c r="E235" s="249" t="s">
        <v>294</v>
      </c>
      <c r="F235" s="249"/>
      <c r="G235" s="37" t="s">
        <v>132</v>
      </c>
      <c r="H235" s="36">
        <v>1</v>
      </c>
      <c r="I235" s="35">
        <v>26.76</v>
      </c>
      <c r="J235" s="35">
        <v>26.76</v>
      </c>
    </row>
    <row r="236" spans="1:10" s="174" customFormat="1" ht="24" customHeight="1" x14ac:dyDescent="0.2">
      <c r="A236" s="179" t="s">
        <v>297</v>
      </c>
      <c r="B236" s="38" t="s">
        <v>470</v>
      </c>
      <c r="C236" s="179" t="s">
        <v>17</v>
      </c>
      <c r="D236" s="179" t="s">
        <v>469</v>
      </c>
      <c r="E236" s="249" t="s">
        <v>294</v>
      </c>
      <c r="F236" s="249"/>
      <c r="G236" s="37" t="s">
        <v>132</v>
      </c>
      <c r="H236" s="36">
        <v>3</v>
      </c>
      <c r="I236" s="35">
        <v>5.09</v>
      </c>
      <c r="J236" s="35">
        <v>15.27</v>
      </c>
    </row>
    <row r="237" spans="1:10" s="174" customFormat="1" ht="24" customHeight="1" x14ac:dyDescent="0.2">
      <c r="A237" s="179" t="s">
        <v>297</v>
      </c>
      <c r="B237" s="38" t="s">
        <v>468</v>
      </c>
      <c r="C237" s="179" t="s">
        <v>17</v>
      </c>
      <c r="D237" s="179" t="s">
        <v>467</v>
      </c>
      <c r="E237" s="249" t="s">
        <v>294</v>
      </c>
      <c r="F237" s="249"/>
      <c r="G237" s="37" t="s">
        <v>128</v>
      </c>
      <c r="H237" s="36">
        <v>6</v>
      </c>
      <c r="I237" s="35">
        <v>6.05</v>
      </c>
      <c r="J237" s="35">
        <v>36.299999999999997</v>
      </c>
    </row>
    <row r="238" spans="1:10" s="174" customFormat="1" ht="24" customHeight="1" x14ac:dyDescent="0.2">
      <c r="A238" s="179" t="s">
        <v>297</v>
      </c>
      <c r="B238" s="38" t="s">
        <v>466</v>
      </c>
      <c r="C238" s="179" t="s">
        <v>17</v>
      </c>
      <c r="D238" s="179" t="s">
        <v>465</v>
      </c>
      <c r="E238" s="249" t="s">
        <v>294</v>
      </c>
      <c r="F238" s="249"/>
      <c r="G238" s="37" t="s">
        <v>128</v>
      </c>
      <c r="H238" s="36">
        <v>2</v>
      </c>
      <c r="I238" s="35">
        <v>3.11</v>
      </c>
      <c r="J238" s="35">
        <v>6.22</v>
      </c>
    </row>
    <row r="239" spans="1:10" s="174" customFormat="1" ht="24" customHeight="1" x14ac:dyDescent="0.2">
      <c r="A239" s="179" t="s">
        <v>297</v>
      </c>
      <c r="B239" s="38" t="s">
        <v>464</v>
      </c>
      <c r="C239" s="179" t="s">
        <v>17</v>
      </c>
      <c r="D239" s="179" t="s">
        <v>463</v>
      </c>
      <c r="E239" s="249" t="s">
        <v>294</v>
      </c>
      <c r="F239" s="249"/>
      <c r="G239" s="37" t="s">
        <v>132</v>
      </c>
      <c r="H239" s="36">
        <v>2</v>
      </c>
      <c r="I239" s="35">
        <v>2.2599999999999998</v>
      </c>
      <c r="J239" s="35">
        <v>4.5199999999999996</v>
      </c>
    </row>
    <row r="240" spans="1:10" s="174" customFormat="1" ht="24" customHeight="1" x14ac:dyDescent="0.2">
      <c r="A240" s="179" t="s">
        <v>297</v>
      </c>
      <c r="B240" s="38" t="s">
        <v>462</v>
      </c>
      <c r="C240" s="179" t="s">
        <v>17</v>
      </c>
      <c r="D240" s="179" t="s">
        <v>461</v>
      </c>
      <c r="E240" s="249" t="s">
        <v>294</v>
      </c>
      <c r="F240" s="249"/>
      <c r="G240" s="37" t="s">
        <v>132</v>
      </c>
      <c r="H240" s="36">
        <v>2</v>
      </c>
      <c r="I240" s="35">
        <v>1.1499999999999999</v>
      </c>
      <c r="J240" s="35">
        <v>2.2999999999999998</v>
      </c>
    </row>
    <row r="241" spans="1:10" s="174" customFormat="1" ht="24" customHeight="1" x14ac:dyDescent="0.2">
      <c r="A241" s="179" t="s">
        <v>297</v>
      </c>
      <c r="B241" s="38" t="s">
        <v>460</v>
      </c>
      <c r="C241" s="179" t="s">
        <v>17</v>
      </c>
      <c r="D241" s="179" t="s">
        <v>459</v>
      </c>
      <c r="E241" s="249" t="s">
        <v>294</v>
      </c>
      <c r="F241" s="249"/>
      <c r="G241" s="37" t="s">
        <v>132</v>
      </c>
      <c r="H241" s="36">
        <v>6</v>
      </c>
      <c r="I241" s="35">
        <v>0.91</v>
      </c>
      <c r="J241" s="35">
        <v>5.46</v>
      </c>
    </row>
    <row r="242" spans="1:10" s="174" customFormat="1" ht="24" customHeight="1" x14ac:dyDescent="0.2">
      <c r="A242" s="179" t="s">
        <v>297</v>
      </c>
      <c r="B242" s="38" t="s">
        <v>458</v>
      </c>
      <c r="C242" s="179" t="s">
        <v>17</v>
      </c>
      <c r="D242" s="179" t="s">
        <v>457</v>
      </c>
      <c r="E242" s="249" t="s">
        <v>294</v>
      </c>
      <c r="F242" s="249"/>
      <c r="G242" s="37" t="s">
        <v>132</v>
      </c>
      <c r="H242" s="36">
        <v>1</v>
      </c>
      <c r="I242" s="35">
        <v>29.59</v>
      </c>
      <c r="J242" s="35">
        <v>29.59</v>
      </c>
    </row>
    <row r="243" spans="1:10" s="174" customFormat="1" ht="48" customHeight="1" x14ac:dyDescent="0.2">
      <c r="A243" s="179" t="s">
        <v>297</v>
      </c>
      <c r="B243" s="38" t="s">
        <v>456</v>
      </c>
      <c r="C243" s="179" t="s">
        <v>17</v>
      </c>
      <c r="D243" s="179" t="s">
        <v>455</v>
      </c>
      <c r="E243" s="249" t="s">
        <v>294</v>
      </c>
      <c r="F243" s="249"/>
      <c r="G243" s="37" t="s">
        <v>132</v>
      </c>
      <c r="H243" s="36">
        <v>1</v>
      </c>
      <c r="I243" s="35">
        <v>72.2</v>
      </c>
      <c r="J243" s="35">
        <v>72.2</v>
      </c>
    </row>
    <row r="244" spans="1:10" s="174" customFormat="1" ht="24" customHeight="1" x14ac:dyDescent="0.2">
      <c r="A244" s="179" t="s">
        <v>297</v>
      </c>
      <c r="B244" s="38" t="s">
        <v>454</v>
      </c>
      <c r="C244" s="179" t="s">
        <v>39</v>
      </c>
      <c r="D244" s="179" t="s">
        <v>453</v>
      </c>
      <c r="E244" s="249" t="s">
        <v>294</v>
      </c>
      <c r="F244" s="249"/>
      <c r="G244" s="37" t="s">
        <v>41</v>
      </c>
      <c r="H244" s="36">
        <v>3</v>
      </c>
      <c r="I244" s="35">
        <v>5.3</v>
      </c>
      <c r="J244" s="35">
        <v>15.9</v>
      </c>
    </row>
    <row r="245" spans="1:10" s="174" customFormat="1" ht="36" customHeight="1" x14ac:dyDescent="0.2">
      <c r="A245" s="179" t="s">
        <v>297</v>
      </c>
      <c r="B245" s="38" t="s">
        <v>452</v>
      </c>
      <c r="C245" s="179" t="s">
        <v>39</v>
      </c>
      <c r="D245" s="179" t="s">
        <v>451</v>
      </c>
      <c r="E245" s="249" t="s">
        <v>294</v>
      </c>
      <c r="F245" s="249"/>
      <c r="G245" s="37" t="s">
        <v>61</v>
      </c>
      <c r="H245" s="36">
        <v>1</v>
      </c>
      <c r="I245" s="35">
        <v>17.82</v>
      </c>
      <c r="J245" s="35">
        <v>17.82</v>
      </c>
    </row>
    <row r="246" spans="1:10" s="174" customFormat="1" x14ac:dyDescent="0.2">
      <c r="A246" s="180"/>
      <c r="B246" s="180"/>
      <c r="C246" s="180"/>
      <c r="D246" s="180"/>
      <c r="E246" s="180"/>
      <c r="F246" s="25"/>
      <c r="G246" s="180"/>
      <c r="H246" s="25"/>
      <c r="I246" s="180"/>
      <c r="J246" s="25"/>
    </row>
    <row r="247" spans="1:10" s="174" customFormat="1" x14ac:dyDescent="0.2">
      <c r="A247" s="180"/>
      <c r="B247" s="180"/>
      <c r="C247" s="180"/>
      <c r="D247" s="180"/>
      <c r="E247" s="180" t="s">
        <v>285</v>
      </c>
      <c r="F247" s="25">
        <v>265.89999999999998</v>
      </c>
      <c r="G247" s="180"/>
      <c r="H247" s="250" t="s">
        <v>284</v>
      </c>
      <c r="I247" s="250"/>
      <c r="J247" s="25">
        <v>1227.58</v>
      </c>
    </row>
    <row r="248" spans="1:10" s="174" customFormat="1" ht="30" customHeight="1" thickBot="1" x14ac:dyDescent="0.25">
      <c r="A248" s="19"/>
      <c r="B248" s="19"/>
      <c r="C248" s="19"/>
      <c r="D248" s="19"/>
      <c r="E248" s="19"/>
      <c r="F248" s="19"/>
      <c r="G248" s="19"/>
      <c r="H248" s="24"/>
      <c r="I248" s="19"/>
      <c r="J248" s="23"/>
    </row>
    <row r="249" spans="1:10" s="174" customFormat="1" ht="0.95" customHeight="1" thickTop="1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</row>
    <row r="250" spans="1:10" s="174" customFormat="1" ht="18" customHeight="1" x14ac:dyDescent="0.2">
      <c r="A250" s="177" t="s">
        <v>91</v>
      </c>
      <c r="B250" s="15" t="s">
        <v>5</v>
      </c>
      <c r="C250" s="177" t="s">
        <v>6</v>
      </c>
      <c r="D250" s="177" t="s">
        <v>7</v>
      </c>
      <c r="E250" s="246" t="s">
        <v>293</v>
      </c>
      <c r="F250" s="246"/>
      <c r="G250" s="34" t="s">
        <v>8</v>
      </c>
      <c r="H250" s="15" t="s">
        <v>9</v>
      </c>
      <c r="I250" s="15" t="s">
        <v>10</v>
      </c>
      <c r="J250" s="15" t="s">
        <v>12</v>
      </c>
    </row>
    <row r="251" spans="1:10" s="174" customFormat="1" ht="36" customHeight="1" x14ac:dyDescent="0.2">
      <c r="A251" s="178" t="s">
        <v>292</v>
      </c>
      <c r="B251" s="33" t="s">
        <v>92</v>
      </c>
      <c r="C251" s="178" t="s">
        <v>24</v>
      </c>
      <c r="D251" s="178" t="s">
        <v>93</v>
      </c>
      <c r="E251" s="247" t="s">
        <v>287</v>
      </c>
      <c r="F251" s="247"/>
      <c r="G251" s="32" t="s">
        <v>26</v>
      </c>
      <c r="H251" s="31">
        <v>1</v>
      </c>
      <c r="I251" s="30">
        <v>1114.07</v>
      </c>
      <c r="J251" s="30">
        <v>1114.07</v>
      </c>
    </row>
    <row r="252" spans="1:10" s="174" customFormat="1" ht="24" customHeight="1" x14ac:dyDescent="0.2">
      <c r="A252" s="175" t="s">
        <v>290</v>
      </c>
      <c r="B252" s="29" t="s">
        <v>108</v>
      </c>
      <c r="C252" s="175" t="s">
        <v>24</v>
      </c>
      <c r="D252" s="175" t="s">
        <v>109</v>
      </c>
      <c r="E252" s="248" t="s">
        <v>287</v>
      </c>
      <c r="F252" s="248"/>
      <c r="G252" s="28" t="s">
        <v>110</v>
      </c>
      <c r="H252" s="27">
        <v>0.19600000000000001</v>
      </c>
      <c r="I252" s="26">
        <v>26.37</v>
      </c>
      <c r="J252" s="26">
        <v>5.16</v>
      </c>
    </row>
    <row r="253" spans="1:10" s="174" customFormat="1" ht="24" customHeight="1" x14ac:dyDescent="0.2">
      <c r="A253" s="175" t="s">
        <v>290</v>
      </c>
      <c r="B253" s="29" t="s">
        <v>337</v>
      </c>
      <c r="C253" s="175" t="s">
        <v>17</v>
      </c>
      <c r="D253" s="175" t="s">
        <v>336</v>
      </c>
      <c r="E253" s="248" t="s">
        <v>333</v>
      </c>
      <c r="F253" s="248"/>
      <c r="G253" s="28" t="s">
        <v>110</v>
      </c>
      <c r="H253" s="27">
        <v>0.19600000000000001</v>
      </c>
      <c r="I253" s="26">
        <v>467.69</v>
      </c>
      <c r="J253" s="26">
        <v>91.66</v>
      </c>
    </row>
    <row r="254" spans="1:10" s="174" customFormat="1" ht="72" customHeight="1" x14ac:dyDescent="0.2">
      <c r="A254" s="175" t="s">
        <v>290</v>
      </c>
      <c r="B254" s="29" t="s">
        <v>450</v>
      </c>
      <c r="C254" s="175" t="s">
        <v>17</v>
      </c>
      <c r="D254" s="175" t="s">
        <v>449</v>
      </c>
      <c r="E254" s="248" t="s">
        <v>444</v>
      </c>
      <c r="F254" s="248"/>
      <c r="G254" s="28" t="s">
        <v>19</v>
      </c>
      <c r="H254" s="27">
        <v>0.49</v>
      </c>
      <c r="I254" s="26">
        <v>46.16</v>
      </c>
      <c r="J254" s="26">
        <v>22.61</v>
      </c>
    </row>
    <row r="255" spans="1:10" s="174" customFormat="1" ht="60" customHeight="1" x14ac:dyDescent="0.2">
      <c r="A255" s="175" t="s">
        <v>290</v>
      </c>
      <c r="B255" s="29" t="s">
        <v>332</v>
      </c>
      <c r="C255" s="175" t="s">
        <v>17</v>
      </c>
      <c r="D255" s="175" t="s">
        <v>331</v>
      </c>
      <c r="E255" s="248" t="s">
        <v>330</v>
      </c>
      <c r="F255" s="248"/>
      <c r="G255" s="28" t="s">
        <v>19</v>
      </c>
      <c r="H255" s="27">
        <v>5.04</v>
      </c>
      <c r="I255" s="26">
        <v>54.52</v>
      </c>
      <c r="J255" s="26">
        <v>274.77999999999997</v>
      </c>
    </row>
    <row r="256" spans="1:10" s="174" customFormat="1" ht="36" customHeight="1" x14ac:dyDescent="0.2">
      <c r="A256" s="175" t="s">
        <v>290</v>
      </c>
      <c r="B256" s="29" t="s">
        <v>448</v>
      </c>
      <c r="C256" s="175" t="s">
        <v>17</v>
      </c>
      <c r="D256" s="175" t="s">
        <v>447</v>
      </c>
      <c r="E256" s="248" t="s">
        <v>333</v>
      </c>
      <c r="F256" s="248"/>
      <c r="G256" s="28" t="s">
        <v>19</v>
      </c>
      <c r="H256" s="27">
        <v>0.81</v>
      </c>
      <c r="I256" s="26">
        <v>110.31</v>
      </c>
      <c r="J256" s="26">
        <v>89.35</v>
      </c>
    </row>
    <row r="257" spans="1:10" s="174" customFormat="1" ht="36" customHeight="1" x14ac:dyDescent="0.2">
      <c r="A257" s="175" t="s">
        <v>290</v>
      </c>
      <c r="B257" s="29" t="s">
        <v>329</v>
      </c>
      <c r="C257" s="175" t="s">
        <v>17</v>
      </c>
      <c r="D257" s="175" t="s">
        <v>328</v>
      </c>
      <c r="E257" s="248" t="s">
        <v>325</v>
      </c>
      <c r="F257" s="248"/>
      <c r="G257" s="28" t="s">
        <v>19</v>
      </c>
      <c r="H257" s="27">
        <v>9.0719999999999992</v>
      </c>
      <c r="I257" s="26">
        <v>4.3899999999999997</v>
      </c>
      <c r="J257" s="26">
        <v>39.82</v>
      </c>
    </row>
    <row r="258" spans="1:10" s="174" customFormat="1" ht="60" customHeight="1" x14ac:dyDescent="0.2">
      <c r="A258" s="175" t="s">
        <v>290</v>
      </c>
      <c r="B258" s="29" t="s">
        <v>327</v>
      </c>
      <c r="C258" s="175" t="s">
        <v>17</v>
      </c>
      <c r="D258" s="175" t="s">
        <v>326</v>
      </c>
      <c r="E258" s="248" t="s">
        <v>325</v>
      </c>
      <c r="F258" s="248"/>
      <c r="G258" s="28" t="s">
        <v>19</v>
      </c>
      <c r="H258" s="27">
        <v>9.0719999999999992</v>
      </c>
      <c r="I258" s="26">
        <v>23.33</v>
      </c>
      <c r="J258" s="26">
        <v>211.64</v>
      </c>
    </row>
    <row r="259" spans="1:10" s="174" customFormat="1" ht="24" customHeight="1" x14ac:dyDescent="0.2">
      <c r="A259" s="175" t="s">
        <v>290</v>
      </c>
      <c r="B259" s="29" t="s">
        <v>324</v>
      </c>
      <c r="C259" s="175" t="s">
        <v>17</v>
      </c>
      <c r="D259" s="175" t="s">
        <v>323</v>
      </c>
      <c r="E259" s="248" t="s">
        <v>322</v>
      </c>
      <c r="F259" s="248"/>
      <c r="G259" s="28" t="s">
        <v>19</v>
      </c>
      <c r="H259" s="27">
        <v>9.0719999999999992</v>
      </c>
      <c r="I259" s="26">
        <v>10.6</v>
      </c>
      <c r="J259" s="26">
        <v>96.16</v>
      </c>
    </row>
    <row r="260" spans="1:10" s="174" customFormat="1" ht="36" customHeight="1" x14ac:dyDescent="0.2">
      <c r="A260" s="175" t="s">
        <v>290</v>
      </c>
      <c r="B260" s="29" t="s">
        <v>446</v>
      </c>
      <c r="C260" s="175" t="s">
        <v>17</v>
      </c>
      <c r="D260" s="175" t="s">
        <v>445</v>
      </c>
      <c r="E260" s="248" t="s">
        <v>444</v>
      </c>
      <c r="F260" s="248"/>
      <c r="G260" s="28" t="s">
        <v>19</v>
      </c>
      <c r="H260" s="27">
        <v>1.5</v>
      </c>
      <c r="I260" s="26">
        <v>89.07</v>
      </c>
      <c r="J260" s="26">
        <v>133.6</v>
      </c>
    </row>
    <row r="261" spans="1:10" s="174" customFormat="1" ht="24" customHeight="1" x14ac:dyDescent="0.2">
      <c r="A261" s="175" t="s">
        <v>290</v>
      </c>
      <c r="B261" s="29" t="s">
        <v>136</v>
      </c>
      <c r="C261" s="175" t="s">
        <v>17</v>
      </c>
      <c r="D261" s="175" t="s">
        <v>137</v>
      </c>
      <c r="E261" s="248" t="s">
        <v>367</v>
      </c>
      <c r="F261" s="248"/>
      <c r="G261" s="28" t="s">
        <v>19</v>
      </c>
      <c r="H261" s="27">
        <v>0.3</v>
      </c>
      <c r="I261" s="26">
        <v>465.93</v>
      </c>
      <c r="J261" s="26">
        <v>139.77000000000001</v>
      </c>
    </row>
    <row r="262" spans="1:10" s="174" customFormat="1" ht="24" customHeight="1" x14ac:dyDescent="0.2">
      <c r="A262" s="175" t="s">
        <v>290</v>
      </c>
      <c r="B262" s="29" t="s">
        <v>443</v>
      </c>
      <c r="C262" s="175" t="s">
        <v>17</v>
      </c>
      <c r="D262" s="175" t="s">
        <v>442</v>
      </c>
      <c r="E262" s="248" t="s">
        <v>322</v>
      </c>
      <c r="F262" s="248"/>
      <c r="G262" s="28" t="s">
        <v>19</v>
      </c>
      <c r="H262" s="27">
        <v>0.6</v>
      </c>
      <c r="I262" s="26">
        <v>15.88</v>
      </c>
      <c r="J262" s="26">
        <v>9.52</v>
      </c>
    </row>
    <row r="263" spans="1:10" s="174" customFormat="1" x14ac:dyDescent="0.2">
      <c r="A263" s="180"/>
      <c r="B263" s="180"/>
      <c r="C263" s="180"/>
      <c r="D263" s="180"/>
      <c r="E263" s="180"/>
      <c r="F263" s="25"/>
      <c r="G263" s="180"/>
      <c r="H263" s="25"/>
      <c r="I263" s="180"/>
      <c r="J263" s="25"/>
    </row>
    <row r="264" spans="1:10" s="174" customFormat="1" x14ac:dyDescent="0.2">
      <c r="A264" s="180"/>
      <c r="B264" s="180"/>
      <c r="C264" s="180"/>
      <c r="D264" s="180"/>
      <c r="E264" s="180" t="s">
        <v>285</v>
      </c>
      <c r="F264" s="25">
        <v>308.04000000000002</v>
      </c>
      <c r="G264" s="180"/>
      <c r="H264" s="250" t="s">
        <v>284</v>
      </c>
      <c r="I264" s="250"/>
      <c r="J264" s="25">
        <v>1422.11</v>
      </c>
    </row>
    <row r="265" spans="1:10" s="174" customFormat="1" ht="30" customHeight="1" thickBot="1" x14ac:dyDescent="0.25">
      <c r="A265" s="19"/>
      <c r="B265" s="19"/>
      <c r="C265" s="19"/>
      <c r="D265" s="19"/>
      <c r="E265" s="19"/>
      <c r="F265" s="19"/>
      <c r="G265" s="19"/>
      <c r="H265" s="24"/>
      <c r="I265" s="19"/>
      <c r="J265" s="23"/>
    </row>
    <row r="266" spans="1:10" s="174" customFormat="1" ht="0.95" customHeight="1" thickTop="1" x14ac:dyDescent="0.2">
      <c r="A266" s="22"/>
      <c r="B266" s="22"/>
      <c r="C266" s="22"/>
      <c r="D266" s="22"/>
      <c r="E266" s="22"/>
      <c r="F266" s="22"/>
      <c r="G266" s="22"/>
      <c r="H266" s="22"/>
      <c r="I266" s="22"/>
      <c r="J266" s="22"/>
    </row>
    <row r="267" spans="1:10" s="174" customFormat="1" ht="24" customHeight="1" x14ac:dyDescent="0.2">
      <c r="A267" s="176" t="s">
        <v>94</v>
      </c>
      <c r="B267" s="176"/>
      <c r="C267" s="176"/>
      <c r="D267" s="176" t="s">
        <v>95</v>
      </c>
      <c r="E267" s="176"/>
      <c r="F267" s="251"/>
      <c r="G267" s="251"/>
      <c r="H267" s="39"/>
      <c r="I267" s="176"/>
      <c r="J267" s="17"/>
    </row>
    <row r="268" spans="1:10" s="174" customFormat="1" ht="18" customHeight="1" x14ac:dyDescent="0.2">
      <c r="A268" s="177" t="s">
        <v>96</v>
      </c>
      <c r="B268" s="15" t="s">
        <v>5</v>
      </c>
      <c r="C268" s="177" t="s">
        <v>6</v>
      </c>
      <c r="D268" s="177" t="s">
        <v>7</v>
      </c>
      <c r="E268" s="246" t="s">
        <v>293</v>
      </c>
      <c r="F268" s="246"/>
      <c r="G268" s="34" t="s">
        <v>8</v>
      </c>
      <c r="H268" s="15" t="s">
        <v>9</v>
      </c>
      <c r="I268" s="15" t="s">
        <v>10</v>
      </c>
      <c r="J268" s="15" t="s">
        <v>12</v>
      </c>
    </row>
    <row r="269" spans="1:10" s="174" customFormat="1" ht="36" customHeight="1" x14ac:dyDescent="0.2">
      <c r="A269" s="178" t="s">
        <v>292</v>
      </c>
      <c r="B269" s="33" t="s">
        <v>97</v>
      </c>
      <c r="C269" s="178" t="s">
        <v>24</v>
      </c>
      <c r="D269" s="178" t="s">
        <v>98</v>
      </c>
      <c r="E269" s="247" t="s">
        <v>415</v>
      </c>
      <c r="F269" s="247"/>
      <c r="G269" s="32" t="s">
        <v>26</v>
      </c>
      <c r="H269" s="31">
        <v>1</v>
      </c>
      <c r="I269" s="30">
        <v>16948.93</v>
      </c>
      <c r="J269" s="30">
        <v>16948.93</v>
      </c>
    </row>
    <row r="270" spans="1:10" s="174" customFormat="1" ht="36" customHeight="1" x14ac:dyDescent="0.2">
      <c r="A270" s="175" t="s">
        <v>290</v>
      </c>
      <c r="B270" s="29" t="s">
        <v>335</v>
      </c>
      <c r="C270" s="175" t="s">
        <v>17</v>
      </c>
      <c r="D270" s="175" t="s">
        <v>334</v>
      </c>
      <c r="E270" s="248" t="s">
        <v>333</v>
      </c>
      <c r="F270" s="248"/>
      <c r="G270" s="28" t="s">
        <v>110</v>
      </c>
      <c r="H270" s="27">
        <v>1.3</v>
      </c>
      <c r="I270" s="26">
        <v>396.9</v>
      </c>
      <c r="J270" s="26">
        <v>515.97</v>
      </c>
    </row>
    <row r="271" spans="1:10" s="174" customFormat="1" ht="24" customHeight="1" x14ac:dyDescent="0.2">
      <c r="A271" s="175" t="s">
        <v>290</v>
      </c>
      <c r="B271" s="29" t="s">
        <v>303</v>
      </c>
      <c r="C271" s="175" t="s">
        <v>17</v>
      </c>
      <c r="D271" s="175" t="s">
        <v>302</v>
      </c>
      <c r="E271" s="248" t="s">
        <v>287</v>
      </c>
      <c r="F271" s="248"/>
      <c r="G271" s="28" t="s">
        <v>286</v>
      </c>
      <c r="H271" s="27">
        <v>4</v>
      </c>
      <c r="I271" s="26">
        <v>24.91</v>
      </c>
      <c r="J271" s="26">
        <v>99.64</v>
      </c>
    </row>
    <row r="272" spans="1:10" s="174" customFormat="1" ht="24" customHeight="1" x14ac:dyDescent="0.2">
      <c r="A272" s="175" t="s">
        <v>290</v>
      </c>
      <c r="B272" s="29" t="s">
        <v>321</v>
      </c>
      <c r="C272" s="175" t="s">
        <v>17</v>
      </c>
      <c r="D272" s="175" t="s">
        <v>320</v>
      </c>
      <c r="E272" s="248" t="s">
        <v>287</v>
      </c>
      <c r="F272" s="248"/>
      <c r="G272" s="28" t="s">
        <v>286</v>
      </c>
      <c r="H272" s="27">
        <v>4</v>
      </c>
      <c r="I272" s="26">
        <v>19.43</v>
      </c>
      <c r="J272" s="26">
        <v>77.72</v>
      </c>
    </row>
    <row r="273" spans="1:10" s="174" customFormat="1" ht="24" customHeight="1" x14ac:dyDescent="0.2">
      <c r="A273" s="175" t="s">
        <v>290</v>
      </c>
      <c r="B273" s="29" t="s">
        <v>414</v>
      </c>
      <c r="C273" s="175" t="s">
        <v>17</v>
      </c>
      <c r="D273" s="175" t="s">
        <v>413</v>
      </c>
      <c r="E273" s="248" t="s">
        <v>287</v>
      </c>
      <c r="F273" s="248"/>
      <c r="G273" s="28" t="s">
        <v>286</v>
      </c>
      <c r="H273" s="27">
        <v>4</v>
      </c>
      <c r="I273" s="26">
        <v>36.909999999999997</v>
      </c>
      <c r="J273" s="26">
        <v>147.63999999999999</v>
      </c>
    </row>
    <row r="274" spans="1:10" s="174" customFormat="1" ht="24" customHeight="1" x14ac:dyDescent="0.2">
      <c r="A274" s="175" t="s">
        <v>290</v>
      </c>
      <c r="B274" s="29" t="s">
        <v>289</v>
      </c>
      <c r="C274" s="175" t="s">
        <v>17</v>
      </c>
      <c r="D274" s="175" t="s">
        <v>288</v>
      </c>
      <c r="E274" s="248" t="s">
        <v>287</v>
      </c>
      <c r="F274" s="248"/>
      <c r="G274" s="28" t="s">
        <v>286</v>
      </c>
      <c r="H274" s="27">
        <v>4</v>
      </c>
      <c r="I274" s="26">
        <v>17.579999999999998</v>
      </c>
      <c r="J274" s="26">
        <v>70.319999999999993</v>
      </c>
    </row>
    <row r="275" spans="1:10" s="174" customFormat="1" ht="48" customHeight="1" x14ac:dyDescent="0.2">
      <c r="A275" s="179" t="s">
        <v>297</v>
      </c>
      <c r="B275" s="38" t="s">
        <v>23</v>
      </c>
      <c r="C275" s="179" t="s">
        <v>24</v>
      </c>
      <c r="D275" s="179" t="s">
        <v>412</v>
      </c>
      <c r="E275" s="249" t="s">
        <v>411</v>
      </c>
      <c r="F275" s="249"/>
      <c r="G275" s="37" t="s">
        <v>26</v>
      </c>
      <c r="H275" s="36">
        <v>1</v>
      </c>
      <c r="I275" s="35">
        <v>10250</v>
      </c>
      <c r="J275" s="35">
        <v>10250</v>
      </c>
    </row>
    <row r="276" spans="1:10" s="174" customFormat="1" ht="36" customHeight="1" x14ac:dyDescent="0.2">
      <c r="A276" s="179" t="s">
        <v>297</v>
      </c>
      <c r="B276" s="38" t="s">
        <v>410</v>
      </c>
      <c r="C276" s="179" t="s">
        <v>17</v>
      </c>
      <c r="D276" s="179" t="s">
        <v>409</v>
      </c>
      <c r="E276" s="249" t="s">
        <v>294</v>
      </c>
      <c r="F276" s="249"/>
      <c r="G276" s="37" t="s">
        <v>128</v>
      </c>
      <c r="H276" s="36">
        <v>60</v>
      </c>
      <c r="I276" s="35">
        <v>67.42</v>
      </c>
      <c r="J276" s="35">
        <v>4045.2</v>
      </c>
    </row>
    <row r="277" spans="1:10" s="174" customFormat="1" ht="24" customHeight="1" x14ac:dyDescent="0.2">
      <c r="A277" s="179" t="s">
        <v>297</v>
      </c>
      <c r="B277" s="38" t="s">
        <v>408</v>
      </c>
      <c r="C277" s="179" t="s">
        <v>17</v>
      </c>
      <c r="D277" s="179" t="s">
        <v>407</v>
      </c>
      <c r="E277" s="249" t="s">
        <v>294</v>
      </c>
      <c r="F277" s="249"/>
      <c r="G277" s="37" t="s">
        <v>132</v>
      </c>
      <c r="H277" s="36">
        <v>1</v>
      </c>
      <c r="I277" s="35">
        <v>28.74</v>
      </c>
      <c r="J277" s="35">
        <v>28.74</v>
      </c>
    </row>
    <row r="278" spans="1:10" s="174" customFormat="1" ht="24" customHeight="1" x14ac:dyDescent="0.2">
      <c r="A278" s="179" t="s">
        <v>297</v>
      </c>
      <c r="B278" s="38" t="s">
        <v>406</v>
      </c>
      <c r="C278" s="179" t="s">
        <v>17</v>
      </c>
      <c r="D278" s="179" t="s">
        <v>405</v>
      </c>
      <c r="E278" s="249" t="s">
        <v>294</v>
      </c>
      <c r="F278" s="249"/>
      <c r="G278" s="37" t="s">
        <v>132</v>
      </c>
      <c r="H278" s="36">
        <v>2</v>
      </c>
      <c r="I278" s="35">
        <v>8.91</v>
      </c>
      <c r="J278" s="35">
        <v>17.82</v>
      </c>
    </row>
    <row r="279" spans="1:10" s="174" customFormat="1" ht="24" customHeight="1" x14ac:dyDescent="0.2">
      <c r="A279" s="179" t="s">
        <v>297</v>
      </c>
      <c r="B279" s="38" t="s">
        <v>404</v>
      </c>
      <c r="C279" s="179" t="s">
        <v>17</v>
      </c>
      <c r="D279" s="179" t="s">
        <v>403</v>
      </c>
      <c r="E279" s="249" t="s">
        <v>294</v>
      </c>
      <c r="F279" s="249"/>
      <c r="G279" s="37" t="s">
        <v>132</v>
      </c>
      <c r="H279" s="36">
        <v>1</v>
      </c>
      <c r="I279" s="35">
        <v>25.66</v>
      </c>
      <c r="J279" s="35">
        <v>25.66</v>
      </c>
    </row>
    <row r="280" spans="1:10" s="174" customFormat="1" ht="24" customHeight="1" x14ac:dyDescent="0.2">
      <c r="A280" s="179" t="s">
        <v>297</v>
      </c>
      <c r="B280" s="38" t="s">
        <v>402</v>
      </c>
      <c r="C280" s="179" t="s">
        <v>17</v>
      </c>
      <c r="D280" s="179" t="s">
        <v>401</v>
      </c>
      <c r="E280" s="249" t="s">
        <v>294</v>
      </c>
      <c r="F280" s="249"/>
      <c r="G280" s="37" t="s">
        <v>132</v>
      </c>
      <c r="H280" s="36">
        <v>1</v>
      </c>
      <c r="I280" s="35">
        <v>77.2</v>
      </c>
      <c r="J280" s="35">
        <v>77.2</v>
      </c>
    </row>
    <row r="281" spans="1:10" s="174" customFormat="1" ht="24" customHeight="1" x14ac:dyDescent="0.2">
      <c r="A281" s="179" t="s">
        <v>297</v>
      </c>
      <c r="B281" s="38" t="s">
        <v>400</v>
      </c>
      <c r="C281" s="179" t="s">
        <v>17</v>
      </c>
      <c r="D281" s="179" t="s">
        <v>399</v>
      </c>
      <c r="E281" s="249" t="s">
        <v>294</v>
      </c>
      <c r="F281" s="249"/>
      <c r="G281" s="37" t="s">
        <v>132</v>
      </c>
      <c r="H281" s="36">
        <v>1</v>
      </c>
      <c r="I281" s="35">
        <v>16.8</v>
      </c>
      <c r="J281" s="35">
        <v>16.8</v>
      </c>
    </row>
    <row r="282" spans="1:10" s="174" customFormat="1" ht="24" customHeight="1" x14ac:dyDescent="0.2">
      <c r="A282" s="179" t="s">
        <v>297</v>
      </c>
      <c r="B282" s="38" t="s">
        <v>398</v>
      </c>
      <c r="C282" s="179" t="s">
        <v>17</v>
      </c>
      <c r="D282" s="179" t="s">
        <v>397</v>
      </c>
      <c r="E282" s="249" t="s">
        <v>294</v>
      </c>
      <c r="F282" s="249"/>
      <c r="G282" s="37" t="s">
        <v>128</v>
      </c>
      <c r="H282" s="36">
        <v>12</v>
      </c>
      <c r="I282" s="35">
        <v>9.68</v>
      </c>
      <c r="J282" s="35">
        <v>116.16</v>
      </c>
    </row>
    <row r="283" spans="1:10" s="174" customFormat="1" ht="24" customHeight="1" x14ac:dyDescent="0.2">
      <c r="A283" s="179" t="s">
        <v>297</v>
      </c>
      <c r="B283" s="38" t="s">
        <v>396</v>
      </c>
      <c r="C283" s="179" t="s">
        <v>17</v>
      </c>
      <c r="D283" s="179" t="s">
        <v>395</v>
      </c>
      <c r="E283" s="249" t="s">
        <v>294</v>
      </c>
      <c r="F283" s="249"/>
      <c r="G283" s="37" t="s">
        <v>132</v>
      </c>
      <c r="H283" s="36">
        <v>2</v>
      </c>
      <c r="I283" s="35">
        <v>2.54</v>
      </c>
      <c r="J283" s="35">
        <v>5.08</v>
      </c>
    </row>
    <row r="284" spans="1:10" s="174" customFormat="1" ht="24" customHeight="1" x14ac:dyDescent="0.2">
      <c r="A284" s="179" t="s">
        <v>297</v>
      </c>
      <c r="B284" s="38" t="s">
        <v>394</v>
      </c>
      <c r="C284" s="179" t="s">
        <v>17</v>
      </c>
      <c r="D284" s="179" t="s">
        <v>393</v>
      </c>
      <c r="E284" s="249" t="s">
        <v>294</v>
      </c>
      <c r="F284" s="249"/>
      <c r="G284" s="37" t="s">
        <v>128</v>
      </c>
      <c r="H284" s="36">
        <v>4</v>
      </c>
      <c r="I284" s="35">
        <v>22.55</v>
      </c>
      <c r="J284" s="35">
        <v>90.2</v>
      </c>
    </row>
    <row r="285" spans="1:10" s="174" customFormat="1" ht="24" customHeight="1" x14ac:dyDescent="0.2">
      <c r="A285" s="179" t="s">
        <v>297</v>
      </c>
      <c r="B285" s="38" t="s">
        <v>392</v>
      </c>
      <c r="C285" s="179" t="s">
        <v>17</v>
      </c>
      <c r="D285" s="179" t="s">
        <v>391</v>
      </c>
      <c r="E285" s="249" t="s">
        <v>294</v>
      </c>
      <c r="F285" s="249"/>
      <c r="G285" s="37" t="s">
        <v>132</v>
      </c>
      <c r="H285" s="36">
        <v>1</v>
      </c>
      <c r="I285" s="35">
        <v>49.67</v>
      </c>
      <c r="J285" s="35">
        <v>49.67</v>
      </c>
    </row>
    <row r="286" spans="1:10" s="174" customFormat="1" ht="24" customHeight="1" x14ac:dyDescent="0.2">
      <c r="A286" s="179" t="s">
        <v>297</v>
      </c>
      <c r="B286" s="38" t="s">
        <v>390</v>
      </c>
      <c r="C286" s="179" t="s">
        <v>17</v>
      </c>
      <c r="D286" s="179" t="s">
        <v>389</v>
      </c>
      <c r="E286" s="249" t="s">
        <v>294</v>
      </c>
      <c r="F286" s="249"/>
      <c r="G286" s="37" t="s">
        <v>132</v>
      </c>
      <c r="H286" s="36">
        <v>10</v>
      </c>
      <c r="I286" s="35">
        <v>14.45</v>
      </c>
      <c r="J286" s="35">
        <v>144.5</v>
      </c>
    </row>
    <row r="287" spans="1:10" s="174" customFormat="1" ht="24" customHeight="1" x14ac:dyDescent="0.2">
      <c r="A287" s="179" t="s">
        <v>297</v>
      </c>
      <c r="B287" s="38" t="s">
        <v>388</v>
      </c>
      <c r="C287" s="179" t="s">
        <v>17</v>
      </c>
      <c r="D287" s="179" t="s">
        <v>387</v>
      </c>
      <c r="E287" s="249" t="s">
        <v>294</v>
      </c>
      <c r="F287" s="249"/>
      <c r="G287" s="37" t="s">
        <v>352</v>
      </c>
      <c r="H287" s="36">
        <v>0.5</v>
      </c>
      <c r="I287" s="35">
        <v>30.09</v>
      </c>
      <c r="J287" s="35">
        <v>15.04</v>
      </c>
    </row>
    <row r="288" spans="1:10" s="174" customFormat="1" ht="24" customHeight="1" x14ac:dyDescent="0.2">
      <c r="A288" s="179" t="s">
        <v>297</v>
      </c>
      <c r="B288" s="38" t="s">
        <v>386</v>
      </c>
      <c r="C288" s="179" t="s">
        <v>39</v>
      </c>
      <c r="D288" s="179" t="s">
        <v>385</v>
      </c>
      <c r="E288" s="249" t="s">
        <v>294</v>
      </c>
      <c r="F288" s="249"/>
      <c r="G288" s="37" t="s">
        <v>41</v>
      </c>
      <c r="H288" s="36">
        <v>66</v>
      </c>
      <c r="I288" s="35">
        <v>14.02</v>
      </c>
      <c r="J288" s="35">
        <v>925.32</v>
      </c>
    </row>
    <row r="289" spans="1:10" s="174" customFormat="1" ht="24" customHeight="1" x14ac:dyDescent="0.2">
      <c r="A289" s="179" t="s">
        <v>297</v>
      </c>
      <c r="B289" s="38" t="s">
        <v>384</v>
      </c>
      <c r="C289" s="179" t="s">
        <v>24</v>
      </c>
      <c r="D289" s="179" t="s">
        <v>383</v>
      </c>
      <c r="E289" s="249" t="s">
        <v>294</v>
      </c>
      <c r="F289" s="249"/>
      <c r="G289" s="37" t="s">
        <v>36</v>
      </c>
      <c r="H289" s="36">
        <v>12</v>
      </c>
      <c r="I289" s="35">
        <v>11.5</v>
      </c>
      <c r="J289" s="35">
        <v>138</v>
      </c>
    </row>
    <row r="290" spans="1:10" s="174" customFormat="1" ht="24" customHeight="1" x14ac:dyDescent="0.2">
      <c r="A290" s="179" t="s">
        <v>297</v>
      </c>
      <c r="B290" s="38" t="s">
        <v>382</v>
      </c>
      <c r="C290" s="179" t="s">
        <v>17</v>
      </c>
      <c r="D290" s="179" t="s">
        <v>381</v>
      </c>
      <c r="E290" s="249" t="s">
        <v>294</v>
      </c>
      <c r="F290" s="249"/>
      <c r="G290" s="37" t="s">
        <v>347</v>
      </c>
      <c r="H290" s="36">
        <v>4.5</v>
      </c>
      <c r="I290" s="35">
        <v>20.5</v>
      </c>
      <c r="J290" s="35">
        <v>92.25</v>
      </c>
    </row>
    <row r="291" spans="1:10" s="174" customFormat="1" x14ac:dyDescent="0.2">
      <c r="A291" s="180"/>
      <c r="B291" s="180"/>
      <c r="C291" s="180"/>
      <c r="D291" s="180"/>
      <c r="E291" s="180"/>
      <c r="F291" s="25"/>
      <c r="G291" s="180"/>
      <c r="H291" s="25"/>
      <c r="I291" s="180"/>
      <c r="J291" s="25"/>
    </row>
    <row r="292" spans="1:10" s="174" customFormat="1" x14ac:dyDescent="0.2">
      <c r="A292" s="180"/>
      <c r="B292" s="180"/>
      <c r="C292" s="180"/>
      <c r="D292" s="180"/>
      <c r="E292" s="180" t="s">
        <v>285</v>
      </c>
      <c r="F292" s="25">
        <v>4686.37</v>
      </c>
      <c r="G292" s="180"/>
      <c r="H292" s="250" t="s">
        <v>284</v>
      </c>
      <c r="I292" s="250"/>
      <c r="J292" s="25">
        <v>21635.3</v>
      </c>
    </row>
    <row r="293" spans="1:10" s="174" customFormat="1" ht="30" customHeight="1" thickBot="1" x14ac:dyDescent="0.25">
      <c r="A293" s="19"/>
      <c r="B293" s="19"/>
      <c r="C293" s="19"/>
      <c r="D293" s="19"/>
      <c r="E293" s="19"/>
      <c r="F293" s="19"/>
      <c r="G293" s="19"/>
      <c r="H293" s="24"/>
      <c r="I293" s="19"/>
      <c r="J293" s="23"/>
    </row>
    <row r="294" spans="1:10" s="174" customFormat="1" ht="0.95" customHeight="1" thickTop="1" x14ac:dyDescent="0.2">
      <c r="A294" s="22"/>
      <c r="B294" s="22"/>
      <c r="C294" s="22"/>
      <c r="D294" s="22"/>
      <c r="E294" s="22"/>
      <c r="F294" s="22"/>
      <c r="G294" s="22"/>
      <c r="H294" s="22"/>
      <c r="I294" s="22"/>
      <c r="J294" s="22"/>
    </row>
    <row r="295" spans="1:10" s="174" customFormat="1" ht="24" customHeight="1" x14ac:dyDescent="0.2">
      <c r="A295" s="176" t="s">
        <v>99</v>
      </c>
      <c r="B295" s="176"/>
      <c r="C295" s="176"/>
      <c r="D295" s="176" t="s">
        <v>100</v>
      </c>
      <c r="E295" s="176"/>
      <c r="F295" s="251"/>
      <c r="G295" s="251"/>
      <c r="H295" s="39"/>
      <c r="I295" s="176"/>
      <c r="J295" s="17"/>
    </row>
    <row r="296" spans="1:10" s="174" customFormat="1" ht="18" customHeight="1" x14ac:dyDescent="0.2">
      <c r="A296" s="177" t="s">
        <v>101</v>
      </c>
      <c r="B296" s="15" t="s">
        <v>5</v>
      </c>
      <c r="C296" s="177" t="s">
        <v>6</v>
      </c>
      <c r="D296" s="177" t="s">
        <v>7</v>
      </c>
      <c r="E296" s="246" t="s">
        <v>293</v>
      </c>
      <c r="F296" s="246"/>
      <c r="G296" s="34" t="s">
        <v>8</v>
      </c>
      <c r="H296" s="15" t="s">
        <v>9</v>
      </c>
      <c r="I296" s="15" t="s">
        <v>10</v>
      </c>
      <c r="J296" s="15" t="s">
        <v>12</v>
      </c>
    </row>
    <row r="297" spans="1:10" s="174" customFormat="1" ht="24" customHeight="1" x14ac:dyDescent="0.2">
      <c r="A297" s="178" t="s">
        <v>292</v>
      </c>
      <c r="B297" s="33" t="s">
        <v>102</v>
      </c>
      <c r="C297" s="178" t="s">
        <v>24</v>
      </c>
      <c r="D297" s="178" t="s">
        <v>103</v>
      </c>
      <c r="E297" s="247" t="s">
        <v>287</v>
      </c>
      <c r="F297" s="247"/>
      <c r="G297" s="32" t="s">
        <v>36</v>
      </c>
      <c r="H297" s="31">
        <v>1</v>
      </c>
      <c r="I297" s="30">
        <v>1733.55</v>
      </c>
      <c r="J297" s="30">
        <v>1733.55</v>
      </c>
    </row>
    <row r="298" spans="1:10" s="174" customFormat="1" ht="24" customHeight="1" x14ac:dyDescent="0.2">
      <c r="A298" s="175" t="s">
        <v>290</v>
      </c>
      <c r="B298" s="29" t="s">
        <v>337</v>
      </c>
      <c r="C298" s="175" t="s">
        <v>17</v>
      </c>
      <c r="D298" s="175" t="s">
        <v>336</v>
      </c>
      <c r="E298" s="248" t="s">
        <v>333</v>
      </c>
      <c r="F298" s="248"/>
      <c r="G298" s="28" t="s">
        <v>110</v>
      </c>
      <c r="H298" s="27">
        <v>0.87</v>
      </c>
      <c r="I298" s="26">
        <v>467.69</v>
      </c>
      <c r="J298" s="26">
        <v>406.89</v>
      </c>
    </row>
    <row r="299" spans="1:10" s="174" customFormat="1" ht="36" customHeight="1" x14ac:dyDescent="0.2">
      <c r="A299" s="175" t="s">
        <v>290</v>
      </c>
      <c r="B299" s="29" t="s">
        <v>335</v>
      </c>
      <c r="C299" s="175" t="s">
        <v>17</v>
      </c>
      <c r="D299" s="175" t="s">
        <v>334</v>
      </c>
      <c r="E299" s="248" t="s">
        <v>333</v>
      </c>
      <c r="F299" s="248"/>
      <c r="G299" s="28" t="s">
        <v>110</v>
      </c>
      <c r="H299" s="27">
        <v>0.87</v>
      </c>
      <c r="I299" s="26">
        <v>396.9</v>
      </c>
      <c r="J299" s="26">
        <v>345.3</v>
      </c>
    </row>
    <row r="300" spans="1:10" s="174" customFormat="1" ht="60" customHeight="1" x14ac:dyDescent="0.2">
      <c r="A300" s="175" t="s">
        <v>290</v>
      </c>
      <c r="B300" s="29" t="s">
        <v>332</v>
      </c>
      <c r="C300" s="175" t="s">
        <v>17</v>
      </c>
      <c r="D300" s="175" t="s">
        <v>331</v>
      </c>
      <c r="E300" s="248" t="s">
        <v>330</v>
      </c>
      <c r="F300" s="248"/>
      <c r="G300" s="28" t="s">
        <v>19</v>
      </c>
      <c r="H300" s="27">
        <v>8.1639999999999997</v>
      </c>
      <c r="I300" s="26">
        <v>54.52</v>
      </c>
      <c r="J300" s="26">
        <v>445.1</v>
      </c>
    </row>
    <row r="301" spans="1:10" s="174" customFormat="1" ht="36" customHeight="1" x14ac:dyDescent="0.2">
      <c r="A301" s="175" t="s">
        <v>290</v>
      </c>
      <c r="B301" s="29" t="s">
        <v>329</v>
      </c>
      <c r="C301" s="175" t="s">
        <v>17</v>
      </c>
      <c r="D301" s="175" t="s">
        <v>328</v>
      </c>
      <c r="E301" s="248" t="s">
        <v>325</v>
      </c>
      <c r="F301" s="248"/>
      <c r="G301" s="28" t="s">
        <v>19</v>
      </c>
      <c r="H301" s="27">
        <v>8.1639999999999997</v>
      </c>
      <c r="I301" s="26">
        <v>4.3899999999999997</v>
      </c>
      <c r="J301" s="26">
        <v>35.83</v>
      </c>
    </row>
    <row r="302" spans="1:10" s="174" customFormat="1" ht="60" customHeight="1" x14ac:dyDescent="0.2">
      <c r="A302" s="175" t="s">
        <v>290</v>
      </c>
      <c r="B302" s="29" t="s">
        <v>327</v>
      </c>
      <c r="C302" s="175" t="s">
        <v>17</v>
      </c>
      <c r="D302" s="175" t="s">
        <v>326</v>
      </c>
      <c r="E302" s="248" t="s">
        <v>325</v>
      </c>
      <c r="F302" s="248"/>
      <c r="G302" s="28" t="s">
        <v>19</v>
      </c>
      <c r="H302" s="27">
        <v>8.1639999999999997</v>
      </c>
      <c r="I302" s="26">
        <v>23.33</v>
      </c>
      <c r="J302" s="26">
        <v>190.46</v>
      </c>
    </row>
    <row r="303" spans="1:10" s="174" customFormat="1" ht="24" customHeight="1" x14ac:dyDescent="0.2">
      <c r="A303" s="175" t="s">
        <v>290</v>
      </c>
      <c r="B303" s="29" t="s">
        <v>112</v>
      </c>
      <c r="C303" s="175" t="s">
        <v>17</v>
      </c>
      <c r="D303" s="175" t="s">
        <v>113</v>
      </c>
      <c r="E303" s="248" t="s">
        <v>291</v>
      </c>
      <c r="F303" s="248"/>
      <c r="G303" s="28" t="s">
        <v>110</v>
      </c>
      <c r="H303" s="27">
        <v>5.3</v>
      </c>
      <c r="I303" s="26">
        <v>42.16</v>
      </c>
      <c r="J303" s="26">
        <v>223.44</v>
      </c>
    </row>
    <row r="304" spans="1:10" s="174" customFormat="1" ht="24" customHeight="1" x14ac:dyDescent="0.2">
      <c r="A304" s="175" t="s">
        <v>290</v>
      </c>
      <c r="B304" s="29" t="s">
        <v>324</v>
      </c>
      <c r="C304" s="175" t="s">
        <v>17</v>
      </c>
      <c r="D304" s="175" t="s">
        <v>323</v>
      </c>
      <c r="E304" s="248" t="s">
        <v>322</v>
      </c>
      <c r="F304" s="248"/>
      <c r="G304" s="28" t="s">
        <v>19</v>
      </c>
      <c r="H304" s="27">
        <v>8.1639999999999997</v>
      </c>
      <c r="I304" s="26">
        <v>10.6</v>
      </c>
      <c r="J304" s="26">
        <v>86.53</v>
      </c>
    </row>
    <row r="305" spans="1:10" s="174" customFormat="1" x14ac:dyDescent="0.2">
      <c r="A305" s="180"/>
      <c r="B305" s="180"/>
      <c r="C305" s="180"/>
      <c r="D305" s="180"/>
      <c r="E305" s="180"/>
      <c r="F305" s="25"/>
      <c r="G305" s="180"/>
      <c r="H305" s="25"/>
      <c r="I305" s="180"/>
      <c r="J305" s="25"/>
    </row>
    <row r="306" spans="1:10" s="174" customFormat="1" x14ac:dyDescent="0.2">
      <c r="A306" s="180"/>
      <c r="B306" s="180"/>
      <c r="C306" s="180"/>
      <c r="D306" s="180"/>
      <c r="E306" s="180" t="s">
        <v>285</v>
      </c>
      <c r="F306" s="25">
        <v>479.32</v>
      </c>
      <c r="G306" s="180"/>
      <c r="H306" s="250" t="s">
        <v>284</v>
      </c>
      <c r="I306" s="250"/>
      <c r="J306" s="25">
        <v>2212.87</v>
      </c>
    </row>
    <row r="307" spans="1:10" s="174" customFormat="1" ht="30" customHeight="1" thickBot="1" x14ac:dyDescent="0.25">
      <c r="A307" s="19"/>
      <c r="B307" s="19"/>
      <c r="C307" s="19"/>
      <c r="D307" s="19"/>
      <c r="E307" s="19"/>
      <c r="F307" s="19"/>
      <c r="G307" s="19"/>
      <c r="H307" s="24"/>
      <c r="I307" s="19"/>
      <c r="J307" s="23"/>
    </row>
    <row r="308" spans="1:10" s="174" customFormat="1" ht="0.95" customHeight="1" thickTop="1" x14ac:dyDescent="0.2">
      <c r="A308" s="22"/>
      <c r="B308" s="22"/>
      <c r="C308" s="22"/>
      <c r="D308" s="22"/>
      <c r="E308" s="22"/>
      <c r="F308" s="22"/>
      <c r="G308" s="22"/>
      <c r="H308" s="22"/>
      <c r="I308" s="22"/>
      <c r="J308" s="22"/>
    </row>
    <row r="309" spans="1:10" s="174" customFormat="1" ht="18" customHeight="1" x14ac:dyDescent="0.2">
      <c r="A309" s="177" t="s">
        <v>104</v>
      </c>
      <c r="B309" s="15" t="s">
        <v>5</v>
      </c>
      <c r="C309" s="177" t="s">
        <v>6</v>
      </c>
      <c r="D309" s="177" t="s">
        <v>7</v>
      </c>
      <c r="E309" s="246" t="s">
        <v>293</v>
      </c>
      <c r="F309" s="246"/>
      <c r="G309" s="34" t="s">
        <v>8</v>
      </c>
      <c r="H309" s="15" t="s">
        <v>9</v>
      </c>
      <c r="I309" s="15" t="s">
        <v>10</v>
      </c>
      <c r="J309" s="15" t="s">
        <v>12</v>
      </c>
    </row>
    <row r="310" spans="1:10" s="174" customFormat="1" ht="24" customHeight="1" x14ac:dyDescent="0.2">
      <c r="A310" s="178" t="s">
        <v>292</v>
      </c>
      <c r="B310" s="33" t="s">
        <v>105</v>
      </c>
      <c r="C310" s="178" t="s">
        <v>24</v>
      </c>
      <c r="D310" s="178" t="s">
        <v>106</v>
      </c>
      <c r="E310" s="247" t="s">
        <v>287</v>
      </c>
      <c r="F310" s="247"/>
      <c r="G310" s="32" t="s">
        <v>26</v>
      </c>
      <c r="H310" s="31">
        <v>1</v>
      </c>
      <c r="I310" s="30">
        <v>2876.52</v>
      </c>
      <c r="J310" s="30">
        <v>2876.52</v>
      </c>
    </row>
    <row r="311" spans="1:10" s="174" customFormat="1" ht="24" customHeight="1" x14ac:dyDescent="0.2">
      <c r="A311" s="175" t="s">
        <v>290</v>
      </c>
      <c r="B311" s="29" t="s">
        <v>303</v>
      </c>
      <c r="C311" s="175" t="s">
        <v>17</v>
      </c>
      <c r="D311" s="175" t="s">
        <v>302</v>
      </c>
      <c r="E311" s="248" t="s">
        <v>287</v>
      </c>
      <c r="F311" s="248"/>
      <c r="G311" s="28" t="s">
        <v>286</v>
      </c>
      <c r="H311" s="27">
        <v>3</v>
      </c>
      <c r="I311" s="26">
        <v>24.91</v>
      </c>
      <c r="J311" s="26">
        <v>74.73</v>
      </c>
    </row>
    <row r="312" spans="1:10" s="174" customFormat="1" ht="24" customHeight="1" x14ac:dyDescent="0.2">
      <c r="A312" s="175" t="s">
        <v>290</v>
      </c>
      <c r="B312" s="29" t="s">
        <v>321</v>
      </c>
      <c r="C312" s="175" t="s">
        <v>17</v>
      </c>
      <c r="D312" s="175" t="s">
        <v>320</v>
      </c>
      <c r="E312" s="248" t="s">
        <v>287</v>
      </c>
      <c r="F312" s="248"/>
      <c r="G312" s="28" t="s">
        <v>286</v>
      </c>
      <c r="H312" s="27">
        <v>4</v>
      </c>
      <c r="I312" s="26">
        <v>19.43</v>
      </c>
      <c r="J312" s="26">
        <v>77.72</v>
      </c>
    </row>
    <row r="313" spans="1:10" s="174" customFormat="1" ht="24" customHeight="1" x14ac:dyDescent="0.2">
      <c r="A313" s="175" t="s">
        <v>290</v>
      </c>
      <c r="B313" s="29" t="s">
        <v>319</v>
      </c>
      <c r="C313" s="175" t="s">
        <v>39</v>
      </c>
      <c r="D313" s="175" t="s">
        <v>318</v>
      </c>
      <c r="E313" s="248" t="s">
        <v>317</v>
      </c>
      <c r="F313" s="248"/>
      <c r="G313" s="28" t="s">
        <v>61</v>
      </c>
      <c r="H313" s="27">
        <v>0.26</v>
      </c>
      <c r="I313" s="26">
        <v>63.81</v>
      </c>
      <c r="J313" s="26">
        <v>16.59</v>
      </c>
    </row>
    <row r="314" spans="1:10" s="174" customFormat="1" ht="24" customHeight="1" x14ac:dyDescent="0.2">
      <c r="A314" s="179" t="s">
        <v>297</v>
      </c>
      <c r="B314" s="38" t="s">
        <v>316</v>
      </c>
      <c r="C314" s="179" t="s">
        <v>17</v>
      </c>
      <c r="D314" s="179" t="s">
        <v>315</v>
      </c>
      <c r="E314" s="249" t="s">
        <v>294</v>
      </c>
      <c r="F314" s="249"/>
      <c r="G314" s="37" t="s">
        <v>132</v>
      </c>
      <c r="H314" s="36">
        <v>6</v>
      </c>
      <c r="I314" s="35">
        <v>27.46</v>
      </c>
      <c r="J314" s="35">
        <v>164.76</v>
      </c>
    </row>
    <row r="315" spans="1:10" s="174" customFormat="1" ht="24" customHeight="1" x14ac:dyDescent="0.2">
      <c r="A315" s="179" t="s">
        <v>297</v>
      </c>
      <c r="B315" s="38" t="s">
        <v>314</v>
      </c>
      <c r="C315" s="179" t="s">
        <v>17</v>
      </c>
      <c r="D315" s="179" t="s">
        <v>313</v>
      </c>
      <c r="E315" s="249" t="s">
        <v>294</v>
      </c>
      <c r="F315" s="249"/>
      <c r="G315" s="37" t="s">
        <v>132</v>
      </c>
      <c r="H315" s="36">
        <v>1</v>
      </c>
      <c r="I315" s="35">
        <v>2412.35</v>
      </c>
      <c r="J315" s="35">
        <v>2412.35</v>
      </c>
    </row>
    <row r="316" spans="1:10" s="174" customFormat="1" ht="24" customHeight="1" x14ac:dyDescent="0.2">
      <c r="A316" s="179" t="s">
        <v>297</v>
      </c>
      <c r="B316" s="38" t="s">
        <v>312</v>
      </c>
      <c r="C316" s="179" t="s">
        <v>17</v>
      </c>
      <c r="D316" s="179" t="s">
        <v>311</v>
      </c>
      <c r="E316" s="249" t="s">
        <v>294</v>
      </c>
      <c r="F316" s="249"/>
      <c r="G316" s="37" t="s">
        <v>132</v>
      </c>
      <c r="H316" s="36">
        <v>3</v>
      </c>
      <c r="I316" s="35">
        <v>17.3</v>
      </c>
      <c r="J316" s="35">
        <v>51.9</v>
      </c>
    </row>
    <row r="317" spans="1:10" s="174" customFormat="1" ht="24" customHeight="1" x14ac:dyDescent="0.2">
      <c r="A317" s="179" t="s">
        <v>297</v>
      </c>
      <c r="B317" s="38" t="s">
        <v>310</v>
      </c>
      <c r="C317" s="179" t="s">
        <v>39</v>
      </c>
      <c r="D317" s="179" t="s">
        <v>309</v>
      </c>
      <c r="E317" s="249" t="s">
        <v>294</v>
      </c>
      <c r="F317" s="249"/>
      <c r="G317" s="37" t="s">
        <v>61</v>
      </c>
      <c r="H317" s="36">
        <v>1</v>
      </c>
      <c r="I317" s="35">
        <v>3.73</v>
      </c>
      <c r="J317" s="35">
        <v>3.73</v>
      </c>
    </row>
    <row r="318" spans="1:10" s="174" customFormat="1" ht="24" customHeight="1" x14ac:dyDescent="0.2">
      <c r="A318" s="179" t="s">
        <v>297</v>
      </c>
      <c r="B318" s="38" t="s">
        <v>306</v>
      </c>
      <c r="C318" s="179" t="s">
        <v>39</v>
      </c>
      <c r="D318" s="179" t="s">
        <v>305</v>
      </c>
      <c r="E318" s="249" t="s">
        <v>294</v>
      </c>
      <c r="F318" s="249"/>
      <c r="G318" s="37" t="s">
        <v>41</v>
      </c>
      <c r="H318" s="36">
        <v>3</v>
      </c>
      <c r="I318" s="35">
        <v>13.88</v>
      </c>
      <c r="J318" s="35">
        <v>41.64</v>
      </c>
    </row>
    <row r="319" spans="1:10" s="174" customFormat="1" ht="24" customHeight="1" x14ac:dyDescent="0.2">
      <c r="A319" s="179" t="s">
        <v>297</v>
      </c>
      <c r="B319" s="38" t="s">
        <v>308</v>
      </c>
      <c r="C319" s="179" t="s">
        <v>39</v>
      </c>
      <c r="D319" s="179" t="s">
        <v>307</v>
      </c>
      <c r="E319" s="249" t="s">
        <v>294</v>
      </c>
      <c r="F319" s="249"/>
      <c r="G319" s="37" t="s">
        <v>61</v>
      </c>
      <c r="H319" s="36">
        <v>2</v>
      </c>
      <c r="I319" s="35">
        <v>16.55</v>
      </c>
      <c r="J319" s="35">
        <v>33.1</v>
      </c>
    </row>
    <row r="320" spans="1:10" s="174" customFormat="1" x14ac:dyDescent="0.2">
      <c r="A320" s="180"/>
      <c r="B320" s="180"/>
      <c r="C320" s="180"/>
      <c r="D320" s="180"/>
      <c r="E320" s="180"/>
      <c r="F320" s="25"/>
      <c r="G320" s="180"/>
      <c r="H320" s="25"/>
      <c r="I320" s="180"/>
      <c r="J320" s="25"/>
    </row>
    <row r="321" spans="1:10" s="174" customFormat="1" x14ac:dyDescent="0.2">
      <c r="A321" s="180"/>
      <c r="B321" s="180"/>
      <c r="C321" s="180"/>
      <c r="D321" s="180"/>
      <c r="E321" s="180" t="s">
        <v>285</v>
      </c>
      <c r="F321" s="25">
        <v>795.35</v>
      </c>
      <c r="G321" s="180"/>
      <c r="H321" s="250" t="s">
        <v>284</v>
      </c>
      <c r="I321" s="250"/>
      <c r="J321" s="25">
        <v>3671.87</v>
      </c>
    </row>
    <row r="322" spans="1:10" s="174" customFormat="1" ht="30" customHeight="1" thickBot="1" x14ac:dyDescent="0.25">
      <c r="A322" s="19"/>
      <c r="B322" s="19"/>
      <c r="C322" s="19"/>
      <c r="D322" s="19"/>
      <c r="E322" s="19"/>
      <c r="F322" s="19"/>
      <c r="G322" s="19"/>
      <c r="H322" s="24"/>
      <c r="I322" s="19"/>
      <c r="J322" s="23"/>
    </row>
    <row r="323" spans="1:10" s="174" customFormat="1" ht="0.95" customHeight="1" thickTop="1" x14ac:dyDescent="0.2">
      <c r="A323" s="22"/>
      <c r="B323" s="22"/>
      <c r="C323" s="22"/>
      <c r="D323" s="22"/>
      <c r="E323" s="22"/>
      <c r="F323" s="22"/>
      <c r="G323" s="22"/>
      <c r="H323" s="22"/>
      <c r="I323" s="22"/>
      <c r="J323" s="22"/>
    </row>
    <row r="324" spans="1:10" s="174" customFormat="1" ht="18" customHeight="1" x14ac:dyDescent="0.2">
      <c r="A324" s="177" t="s">
        <v>107</v>
      </c>
      <c r="B324" s="15" t="s">
        <v>5</v>
      </c>
      <c r="C324" s="177" t="s">
        <v>6</v>
      </c>
      <c r="D324" s="177" t="s">
        <v>7</v>
      </c>
      <c r="E324" s="246" t="s">
        <v>293</v>
      </c>
      <c r="F324" s="246"/>
      <c r="G324" s="34" t="s">
        <v>8</v>
      </c>
      <c r="H324" s="15" t="s">
        <v>9</v>
      </c>
      <c r="I324" s="15" t="s">
        <v>10</v>
      </c>
      <c r="J324" s="15" t="s">
        <v>12</v>
      </c>
    </row>
    <row r="325" spans="1:10" s="174" customFormat="1" ht="24" customHeight="1" x14ac:dyDescent="0.2">
      <c r="A325" s="178" t="s">
        <v>292</v>
      </c>
      <c r="B325" s="33" t="s">
        <v>108</v>
      </c>
      <c r="C325" s="178" t="s">
        <v>24</v>
      </c>
      <c r="D325" s="178" t="s">
        <v>109</v>
      </c>
      <c r="E325" s="247" t="s">
        <v>287</v>
      </c>
      <c r="F325" s="247"/>
      <c r="G325" s="32" t="s">
        <v>110</v>
      </c>
      <c r="H325" s="31">
        <v>1</v>
      </c>
      <c r="I325" s="30">
        <v>26.37</v>
      </c>
      <c r="J325" s="30">
        <v>26.37</v>
      </c>
    </row>
    <row r="326" spans="1:10" s="174" customFormat="1" ht="24" customHeight="1" x14ac:dyDescent="0.2">
      <c r="A326" s="175" t="s">
        <v>290</v>
      </c>
      <c r="B326" s="29" t="s">
        <v>289</v>
      </c>
      <c r="C326" s="175" t="s">
        <v>17</v>
      </c>
      <c r="D326" s="175" t="s">
        <v>288</v>
      </c>
      <c r="E326" s="248" t="s">
        <v>287</v>
      </c>
      <c r="F326" s="248"/>
      <c r="G326" s="28" t="s">
        <v>286</v>
      </c>
      <c r="H326" s="27">
        <v>1.5</v>
      </c>
      <c r="I326" s="26">
        <v>17.579999999999998</v>
      </c>
      <c r="J326" s="26">
        <v>26.37</v>
      </c>
    </row>
    <row r="327" spans="1:10" s="174" customFormat="1" x14ac:dyDescent="0.2">
      <c r="A327" s="180"/>
      <c r="B327" s="180"/>
      <c r="C327" s="180"/>
      <c r="D327" s="180"/>
      <c r="E327" s="180"/>
      <c r="F327" s="25"/>
      <c r="G327" s="180"/>
      <c r="H327" s="25"/>
      <c r="I327" s="180"/>
      <c r="J327" s="25"/>
    </row>
    <row r="328" spans="1:10" s="174" customFormat="1" x14ac:dyDescent="0.2">
      <c r="A328" s="180"/>
      <c r="B328" s="180"/>
      <c r="C328" s="180"/>
      <c r="D328" s="180"/>
      <c r="E328" s="180" t="s">
        <v>285</v>
      </c>
      <c r="F328" s="25">
        <v>7.29</v>
      </c>
      <c r="G328" s="180"/>
      <c r="H328" s="250" t="s">
        <v>284</v>
      </c>
      <c r="I328" s="250"/>
      <c r="J328" s="25">
        <v>33.659999999999997</v>
      </c>
    </row>
    <row r="329" spans="1:10" s="174" customFormat="1" ht="30" customHeight="1" thickBot="1" x14ac:dyDescent="0.25">
      <c r="A329" s="19"/>
      <c r="B329" s="19"/>
      <c r="C329" s="19"/>
      <c r="D329" s="19"/>
      <c r="E329" s="19"/>
      <c r="F329" s="19"/>
      <c r="G329" s="19"/>
      <c r="H329" s="24"/>
      <c r="I329" s="19"/>
      <c r="J329" s="23"/>
    </row>
    <row r="330" spans="1:10" s="174" customFormat="1" ht="0.95" customHeight="1" thickTop="1" x14ac:dyDescent="0.2">
      <c r="A330" s="22"/>
      <c r="B330" s="22"/>
      <c r="C330" s="22"/>
      <c r="D330" s="22"/>
      <c r="E330" s="22"/>
      <c r="F330" s="22"/>
      <c r="G330" s="22"/>
      <c r="H330" s="22"/>
      <c r="I330" s="22"/>
      <c r="J330" s="22"/>
    </row>
    <row r="331" spans="1:10" s="174" customFormat="1" ht="18" customHeight="1" x14ac:dyDescent="0.2">
      <c r="A331" s="177" t="s">
        <v>111</v>
      </c>
      <c r="B331" s="15" t="s">
        <v>5</v>
      </c>
      <c r="C331" s="177" t="s">
        <v>6</v>
      </c>
      <c r="D331" s="177" t="s">
        <v>7</v>
      </c>
      <c r="E331" s="246" t="s">
        <v>293</v>
      </c>
      <c r="F331" s="246"/>
      <c r="G331" s="34" t="s">
        <v>8</v>
      </c>
      <c r="H331" s="15" t="s">
        <v>9</v>
      </c>
      <c r="I331" s="15" t="s">
        <v>10</v>
      </c>
      <c r="J331" s="15" t="s">
        <v>12</v>
      </c>
    </row>
    <row r="332" spans="1:10" s="174" customFormat="1" ht="24" customHeight="1" x14ac:dyDescent="0.2">
      <c r="A332" s="178" t="s">
        <v>292</v>
      </c>
      <c r="B332" s="33" t="s">
        <v>112</v>
      </c>
      <c r="C332" s="178" t="s">
        <v>17</v>
      </c>
      <c r="D332" s="178" t="s">
        <v>113</v>
      </c>
      <c r="E332" s="247" t="s">
        <v>291</v>
      </c>
      <c r="F332" s="247"/>
      <c r="G332" s="32" t="s">
        <v>110</v>
      </c>
      <c r="H332" s="31">
        <v>1</v>
      </c>
      <c r="I332" s="30">
        <v>42.16</v>
      </c>
      <c r="J332" s="30">
        <v>42.16</v>
      </c>
    </row>
    <row r="333" spans="1:10" s="174" customFormat="1" ht="24" customHeight="1" x14ac:dyDescent="0.2">
      <c r="A333" s="175" t="s">
        <v>290</v>
      </c>
      <c r="B333" s="29" t="s">
        <v>289</v>
      </c>
      <c r="C333" s="175" t="s">
        <v>17</v>
      </c>
      <c r="D333" s="175" t="s">
        <v>288</v>
      </c>
      <c r="E333" s="248" t="s">
        <v>287</v>
      </c>
      <c r="F333" s="248"/>
      <c r="G333" s="28" t="s">
        <v>286</v>
      </c>
      <c r="H333" s="27">
        <v>2.3986000000000001</v>
      </c>
      <c r="I333" s="26">
        <v>17.579999999999998</v>
      </c>
      <c r="J333" s="26">
        <v>42.16</v>
      </c>
    </row>
    <row r="334" spans="1:10" s="174" customFormat="1" x14ac:dyDescent="0.2">
      <c r="A334" s="180"/>
      <c r="B334" s="180"/>
      <c r="C334" s="180"/>
      <c r="D334" s="180"/>
      <c r="E334" s="180"/>
      <c r="F334" s="25"/>
      <c r="G334" s="180"/>
      <c r="H334" s="25"/>
      <c r="I334" s="180"/>
      <c r="J334" s="25"/>
    </row>
    <row r="335" spans="1:10" s="174" customFormat="1" x14ac:dyDescent="0.2">
      <c r="A335" s="180"/>
      <c r="B335" s="180"/>
      <c r="C335" s="180"/>
      <c r="D335" s="180"/>
      <c r="E335" s="180" t="s">
        <v>285</v>
      </c>
      <c r="F335" s="25">
        <v>11.65</v>
      </c>
      <c r="G335" s="180"/>
      <c r="H335" s="250" t="s">
        <v>284</v>
      </c>
      <c r="I335" s="250"/>
      <c r="J335" s="25">
        <v>53.81</v>
      </c>
    </row>
    <row r="336" spans="1:10" s="174" customFormat="1" ht="30" customHeight="1" thickBot="1" x14ac:dyDescent="0.25">
      <c r="A336" s="19"/>
      <c r="B336" s="19"/>
      <c r="C336" s="19"/>
      <c r="D336" s="19"/>
      <c r="E336" s="19"/>
      <c r="F336" s="19"/>
      <c r="G336" s="19"/>
      <c r="H336" s="24"/>
      <c r="I336" s="19"/>
      <c r="J336" s="23"/>
    </row>
    <row r="337" spans="1:10" s="174" customFormat="1" ht="0.95" customHeight="1" thickTop="1" x14ac:dyDescent="0.2">
      <c r="A337" s="22"/>
      <c r="B337" s="22"/>
      <c r="C337" s="22"/>
      <c r="D337" s="22"/>
      <c r="E337" s="22"/>
      <c r="F337" s="22"/>
      <c r="G337" s="22"/>
      <c r="H337" s="22"/>
      <c r="I337" s="22"/>
      <c r="J337" s="22"/>
    </row>
    <row r="338" spans="1:10" s="174" customFormat="1" ht="18" customHeight="1" x14ac:dyDescent="0.2">
      <c r="A338" s="177" t="s">
        <v>114</v>
      </c>
      <c r="B338" s="15" t="s">
        <v>5</v>
      </c>
      <c r="C338" s="177" t="s">
        <v>6</v>
      </c>
      <c r="D338" s="177" t="s">
        <v>7</v>
      </c>
      <c r="E338" s="246" t="s">
        <v>293</v>
      </c>
      <c r="F338" s="246"/>
      <c r="G338" s="34" t="s">
        <v>8</v>
      </c>
      <c r="H338" s="15" t="s">
        <v>9</v>
      </c>
      <c r="I338" s="15" t="s">
        <v>10</v>
      </c>
      <c r="J338" s="15" t="s">
        <v>12</v>
      </c>
    </row>
    <row r="339" spans="1:10" s="174" customFormat="1" ht="24" customHeight="1" x14ac:dyDescent="0.2">
      <c r="A339" s="178" t="s">
        <v>292</v>
      </c>
      <c r="B339" s="33" t="s">
        <v>115</v>
      </c>
      <c r="C339" s="178" t="s">
        <v>24</v>
      </c>
      <c r="D339" s="178" t="s">
        <v>116</v>
      </c>
      <c r="E339" s="247" t="s">
        <v>304</v>
      </c>
      <c r="F339" s="247"/>
      <c r="G339" s="32" t="s">
        <v>41</v>
      </c>
      <c r="H339" s="31">
        <v>1</v>
      </c>
      <c r="I339" s="30">
        <v>21.73</v>
      </c>
      <c r="J339" s="30">
        <v>21.73</v>
      </c>
    </row>
    <row r="340" spans="1:10" s="174" customFormat="1" ht="24" customHeight="1" x14ac:dyDescent="0.2">
      <c r="A340" s="175" t="s">
        <v>290</v>
      </c>
      <c r="B340" s="29" t="s">
        <v>303</v>
      </c>
      <c r="C340" s="175" t="s">
        <v>17</v>
      </c>
      <c r="D340" s="175" t="s">
        <v>302</v>
      </c>
      <c r="E340" s="248" t="s">
        <v>287</v>
      </c>
      <c r="F340" s="248"/>
      <c r="G340" s="28" t="s">
        <v>286</v>
      </c>
      <c r="H340" s="27">
        <v>0.15</v>
      </c>
      <c r="I340" s="26">
        <v>24.91</v>
      </c>
      <c r="J340" s="26">
        <v>3.73</v>
      </c>
    </row>
    <row r="341" spans="1:10" s="174" customFormat="1" ht="24" customHeight="1" x14ac:dyDescent="0.2">
      <c r="A341" s="175" t="s">
        <v>290</v>
      </c>
      <c r="B341" s="29" t="s">
        <v>289</v>
      </c>
      <c r="C341" s="175" t="s">
        <v>17</v>
      </c>
      <c r="D341" s="175" t="s">
        <v>288</v>
      </c>
      <c r="E341" s="248" t="s">
        <v>287</v>
      </c>
      <c r="F341" s="248"/>
      <c r="G341" s="28" t="s">
        <v>286</v>
      </c>
      <c r="H341" s="27">
        <v>0.15</v>
      </c>
      <c r="I341" s="26">
        <v>17.579999999999998</v>
      </c>
      <c r="J341" s="26">
        <v>2.63</v>
      </c>
    </row>
    <row r="342" spans="1:10" s="174" customFormat="1" ht="24" customHeight="1" x14ac:dyDescent="0.2">
      <c r="A342" s="179" t="s">
        <v>297</v>
      </c>
      <c r="B342" s="38" t="s">
        <v>301</v>
      </c>
      <c r="C342" s="179" t="s">
        <v>17</v>
      </c>
      <c r="D342" s="179" t="s">
        <v>300</v>
      </c>
      <c r="E342" s="249" t="s">
        <v>294</v>
      </c>
      <c r="F342" s="249"/>
      <c r="G342" s="37" t="s">
        <v>132</v>
      </c>
      <c r="H342" s="36">
        <v>2.1999999999999999E-2</v>
      </c>
      <c r="I342" s="35">
        <v>65.78</v>
      </c>
      <c r="J342" s="35">
        <v>1.44</v>
      </c>
    </row>
    <row r="343" spans="1:10" s="174" customFormat="1" ht="24" customHeight="1" x14ac:dyDescent="0.2">
      <c r="A343" s="179" t="s">
        <v>297</v>
      </c>
      <c r="B343" s="38" t="s">
        <v>299</v>
      </c>
      <c r="C343" s="179" t="s">
        <v>17</v>
      </c>
      <c r="D343" s="179" t="s">
        <v>298</v>
      </c>
      <c r="E343" s="249" t="s">
        <v>294</v>
      </c>
      <c r="F343" s="249"/>
      <c r="G343" s="37" t="s">
        <v>132</v>
      </c>
      <c r="H343" s="36">
        <v>8.0000000000000004E-4</v>
      </c>
      <c r="I343" s="35">
        <v>74.53</v>
      </c>
      <c r="J343" s="35">
        <v>0.05</v>
      </c>
    </row>
    <row r="344" spans="1:10" s="174" customFormat="1" ht="24" customHeight="1" x14ac:dyDescent="0.2">
      <c r="A344" s="179" t="s">
        <v>297</v>
      </c>
      <c r="B344" s="38" t="s">
        <v>306</v>
      </c>
      <c r="C344" s="179" t="s">
        <v>39</v>
      </c>
      <c r="D344" s="179" t="s">
        <v>305</v>
      </c>
      <c r="E344" s="249" t="s">
        <v>294</v>
      </c>
      <c r="F344" s="249"/>
      <c r="G344" s="37" t="s">
        <v>41</v>
      </c>
      <c r="H344" s="36">
        <v>1</v>
      </c>
      <c r="I344" s="35">
        <v>13.88</v>
      </c>
      <c r="J344" s="35">
        <v>13.88</v>
      </c>
    </row>
    <row r="345" spans="1:10" s="174" customFormat="1" x14ac:dyDescent="0.2">
      <c r="A345" s="180"/>
      <c r="B345" s="180"/>
      <c r="C345" s="180"/>
      <c r="D345" s="180"/>
      <c r="E345" s="180"/>
      <c r="F345" s="25"/>
      <c r="G345" s="180"/>
      <c r="H345" s="25"/>
      <c r="I345" s="180"/>
      <c r="J345" s="25"/>
    </row>
    <row r="346" spans="1:10" s="174" customFormat="1" x14ac:dyDescent="0.2">
      <c r="A346" s="180"/>
      <c r="B346" s="180"/>
      <c r="C346" s="180"/>
      <c r="D346" s="180"/>
      <c r="E346" s="180" t="s">
        <v>285</v>
      </c>
      <c r="F346" s="25">
        <v>6</v>
      </c>
      <c r="G346" s="180"/>
      <c r="H346" s="250" t="s">
        <v>284</v>
      </c>
      <c r="I346" s="250"/>
      <c r="J346" s="25">
        <v>27.73</v>
      </c>
    </row>
    <row r="347" spans="1:10" s="174" customFormat="1" ht="30" customHeight="1" thickBot="1" x14ac:dyDescent="0.25">
      <c r="A347" s="19"/>
      <c r="B347" s="19"/>
      <c r="C347" s="19"/>
      <c r="D347" s="19"/>
      <c r="E347" s="19"/>
      <c r="F347" s="19"/>
      <c r="G347" s="19"/>
      <c r="H347" s="24"/>
      <c r="I347" s="19"/>
      <c r="J347" s="23"/>
    </row>
    <row r="348" spans="1:10" s="174" customFormat="1" ht="0.95" customHeight="1" thickTop="1" x14ac:dyDescent="0.2">
      <c r="A348" s="22"/>
      <c r="B348" s="22"/>
      <c r="C348" s="22"/>
      <c r="D348" s="22"/>
      <c r="E348" s="22"/>
      <c r="F348" s="22"/>
      <c r="G348" s="22"/>
      <c r="H348" s="22"/>
      <c r="I348" s="22"/>
      <c r="J348" s="22"/>
    </row>
    <row r="349" spans="1:10" s="174" customFormat="1" ht="18" customHeight="1" x14ac:dyDescent="0.2">
      <c r="A349" s="177" t="s">
        <v>117</v>
      </c>
      <c r="B349" s="15" t="s">
        <v>5</v>
      </c>
      <c r="C349" s="177" t="s">
        <v>6</v>
      </c>
      <c r="D349" s="177" t="s">
        <v>7</v>
      </c>
      <c r="E349" s="246" t="s">
        <v>293</v>
      </c>
      <c r="F349" s="246"/>
      <c r="G349" s="34" t="s">
        <v>8</v>
      </c>
      <c r="H349" s="15" t="s">
        <v>9</v>
      </c>
      <c r="I349" s="15" t="s">
        <v>10</v>
      </c>
      <c r="J349" s="15" t="s">
        <v>12</v>
      </c>
    </row>
    <row r="350" spans="1:10" s="174" customFormat="1" ht="24" customHeight="1" x14ac:dyDescent="0.2">
      <c r="A350" s="178" t="s">
        <v>292</v>
      </c>
      <c r="B350" s="33" t="s">
        <v>118</v>
      </c>
      <c r="C350" s="178" t="s">
        <v>24</v>
      </c>
      <c r="D350" s="178" t="s">
        <v>119</v>
      </c>
      <c r="E350" s="247" t="s">
        <v>304</v>
      </c>
      <c r="F350" s="247"/>
      <c r="G350" s="32" t="s">
        <v>41</v>
      </c>
      <c r="H350" s="31">
        <v>1</v>
      </c>
      <c r="I350" s="30">
        <v>14.25</v>
      </c>
      <c r="J350" s="30">
        <v>14.25</v>
      </c>
    </row>
    <row r="351" spans="1:10" s="174" customFormat="1" ht="24" customHeight="1" x14ac:dyDescent="0.2">
      <c r="A351" s="175" t="s">
        <v>290</v>
      </c>
      <c r="B351" s="29" t="s">
        <v>303</v>
      </c>
      <c r="C351" s="175" t="s">
        <v>17</v>
      </c>
      <c r="D351" s="175" t="s">
        <v>302</v>
      </c>
      <c r="E351" s="248" t="s">
        <v>287</v>
      </c>
      <c r="F351" s="248"/>
      <c r="G351" s="28" t="s">
        <v>286</v>
      </c>
      <c r="H351" s="27">
        <v>0.1</v>
      </c>
      <c r="I351" s="26">
        <v>24.91</v>
      </c>
      <c r="J351" s="26">
        <v>2.4900000000000002</v>
      </c>
    </row>
    <row r="352" spans="1:10" s="174" customFormat="1" ht="24" customHeight="1" x14ac:dyDescent="0.2">
      <c r="A352" s="175" t="s">
        <v>290</v>
      </c>
      <c r="B352" s="29" t="s">
        <v>289</v>
      </c>
      <c r="C352" s="175" t="s">
        <v>17</v>
      </c>
      <c r="D352" s="175" t="s">
        <v>288</v>
      </c>
      <c r="E352" s="248" t="s">
        <v>287</v>
      </c>
      <c r="F352" s="248"/>
      <c r="G352" s="28" t="s">
        <v>286</v>
      </c>
      <c r="H352" s="27">
        <v>0.1</v>
      </c>
      <c r="I352" s="26">
        <v>17.579999999999998</v>
      </c>
      <c r="J352" s="26">
        <v>1.75</v>
      </c>
    </row>
    <row r="353" spans="1:10" s="174" customFormat="1" ht="24" customHeight="1" x14ac:dyDescent="0.2">
      <c r="A353" s="179" t="s">
        <v>297</v>
      </c>
      <c r="B353" s="38" t="s">
        <v>301</v>
      </c>
      <c r="C353" s="179" t="s">
        <v>17</v>
      </c>
      <c r="D353" s="179" t="s">
        <v>300</v>
      </c>
      <c r="E353" s="249" t="s">
        <v>294</v>
      </c>
      <c r="F353" s="249"/>
      <c r="G353" s="37" t="s">
        <v>132</v>
      </c>
      <c r="H353" s="36">
        <v>6.9999999999999999E-4</v>
      </c>
      <c r="I353" s="35">
        <v>65.78</v>
      </c>
      <c r="J353" s="35">
        <v>0.04</v>
      </c>
    </row>
    <row r="354" spans="1:10" s="174" customFormat="1" ht="24" customHeight="1" x14ac:dyDescent="0.2">
      <c r="A354" s="179" t="s">
        <v>297</v>
      </c>
      <c r="B354" s="38" t="s">
        <v>299</v>
      </c>
      <c r="C354" s="179" t="s">
        <v>17</v>
      </c>
      <c r="D354" s="179" t="s">
        <v>298</v>
      </c>
      <c r="E354" s="249" t="s">
        <v>294</v>
      </c>
      <c r="F354" s="249"/>
      <c r="G354" s="37" t="s">
        <v>132</v>
      </c>
      <c r="H354" s="36">
        <v>2.9999999999999997E-4</v>
      </c>
      <c r="I354" s="35">
        <v>74.53</v>
      </c>
      <c r="J354" s="35">
        <v>0.02</v>
      </c>
    </row>
    <row r="355" spans="1:10" s="174" customFormat="1" ht="24" customHeight="1" x14ac:dyDescent="0.2">
      <c r="A355" s="179" t="s">
        <v>297</v>
      </c>
      <c r="B355" s="38" t="s">
        <v>296</v>
      </c>
      <c r="C355" s="179" t="s">
        <v>39</v>
      </c>
      <c r="D355" s="179" t="s">
        <v>295</v>
      </c>
      <c r="E355" s="249" t="s">
        <v>294</v>
      </c>
      <c r="F355" s="249"/>
      <c r="G355" s="37" t="s">
        <v>41</v>
      </c>
      <c r="H355" s="36">
        <v>1</v>
      </c>
      <c r="I355" s="35">
        <v>9.9499999999999993</v>
      </c>
      <c r="J355" s="35">
        <v>9.9499999999999993</v>
      </c>
    </row>
    <row r="356" spans="1:10" s="174" customFormat="1" x14ac:dyDescent="0.2">
      <c r="A356" s="180"/>
      <c r="B356" s="180"/>
      <c r="C356" s="180"/>
      <c r="D356" s="180"/>
      <c r="E356" s="180"/>
      <c r="F356" s="25"/>
      <c r="G356" s="180"/>
      <c r="H356" s="25"/>
      <c r="I356" s="180"/>
      <c r="J356" s="25"/>
    </row>
    <row r="357" spans="1:10" s="174" customFormat="1" x14ac:dyDescent="0.2">
      <c r="A357" s="180"/>
      <c r="B357" s="180"/>
      <c r="C357" s="180"/>
      <c r="D357" s="180"/>
      <c r="E357" s="180" t="s">
        <v>285</v>
      </c>
      <c r="F357" s="25">
        <v>3.94</v>
      </c>
      <c r="G357" s="180"/>
      <c r="H357" s="250" t="s">
        <v>284</v>
      </c>
      <c r="I357" s="250"/>
      <c r="J357" s="25">
        <v>18.190000000000001</v>
      </c>
    </row>
    <row r="358" spans="1:10" s="174" customFormat="1" ht="30" customHeight="1" thickBot="1" x14ac:dyDescent="0.25">
      <c r="A358" s="19"/>
      <c r="B358" s="19"/>
      <c r="C358" s="19"/>
      <c r="D358" s="19"/>
      <c r="E358" s="19"/>
      <c r="F358" s="19"/>
      <c r="G358" s="19"/>
      <c r="H358" s="24"/>
      <c r="I358" s="19"/>
      <c r="J358" s="23"/>
    </row>
    <row r="359" spans="1:10" s="174" customFormat="1" ht="0.95" customHeight="1" thickTop="1" x14ac:dyDescent="0.2">
      <c r="A359" s="22"/>
      <c r="B359" s="22"/>
      <c r="C359" s="22"/>
      <c r="D359" s="22"/>
      <c r="E359" s="22"/>
      <c r="F359" s="22"/>
      <c r="G359" s="22"/>
      <c r="H359" s="22"/>
      <c r="I359" s="22"/>
      <c r="J359" s="22"/>
    </row>
    <row r="360" spans="1:10" s="174" customFormat="1" ht="18" customHeight="1" x14ac:dyDescent="0.2">
      <c r="A360" s="177" t="s">
        <v>120</v>
      </c>
      <c r="B360" s="15" t="s">
        <v>5</v>
      </c>
      <c r="C360" s="177" t="s">
        <v>6</v>
      </c>
      <c r="D360" s="177" t="s">
        <v>7</v>
      </c>
      <c r="E360" s="246" t="s">
        <v>293</v>
      </c>
      <c r="F360" s="246"/>
      <c r="G360" s="34" t="s">
        <v>8</v>
      </c>
      <c r="H360" s="15" t="s">
        <v>9</v>
      </c>
      <c r="I360" s="15" t="s">
        <v>10</v>
      </c>
      <c r="J360" s="15" t="s">
        <v>12</v>
      </c>
    </row>
    <row r="361" spans="1:10" s="174" customFormat="1" ht="24" customHeight="1" x14ac:dyDescent="0.2">
      <c r="A361" s="178" t="s">
        <v>292</v>
      </c>
      <c r="B361" s="33" t="s">
        <v>121</v>
      </c>
      <c r="C361" s="178" t="s">
        <v>24</v>
      </c>
      <c r="D361" s="178" t="s">
        <v>122</v>
      </c>
      <c r="E361" s="247" t="s">
        <v>287</v>
      </c>
      <c r="F361" s="247"/>
      <c r="G361" s="32" t="s">
        <v>26</v>
      </c>
      <c r="H361" s="31">
        <v>1</v>
      </c>
      <c r="I361" s="30">
        <v>771.09</v>
      </c>
      <c r="J361" s="30">
        <v>771.09</v>
      </c>
    </row>
    <row r="362" spans="1:10" s="174" customFormat="1" ht="24" customHeight="1" x14ac:dyDescent="0.2">
      <c r="A362" s="175" t="s">
        <v>290</v>
      </c>
      <c r="B362" s="29" t="s">
        <v>108</v>
      </c>
      <c r="C362" s="175" t="s">
        <v>24</v>
      </c>
      <c r="D362" s="175" t="s">
        <v>109</v>
      </c>
      <c r="E362" s="248" t="s">
        <v>287</v>
      </c>
      <c r="F362" s="248"/>
      <c r="G362" s="28" t="s">
        <v>110</v>
      </c>
      <c r="H362" s="27">
        <v>1.08</v>
      </c>
      <c r="I362" s="26">
        <v>26.37</v>
      </c>
      <c r="J362" s="26">
        <v>28.47</v>
      </c>
    </row>
    <row r="363" spans="1:10" s="174" customFormat="1" ht="36" customHeight="1" x14ac:dyDescent="0.2">
      <c r="A363" s="175" t="s">
        <v>290</v>
      </c>
      <c r="B363" s="29" t="s">
        <v>335</v>
      </c>
      <c r="C363" s="175" t="s">
        <v>17</v>
      </c>
      <c r="D363" s="175" t="s">
        <v>334</v>
      </c>
      <c r="E363" s="248" t="s">
        <v>333</v>
      </c>
      <c r="F363" s="248"/>
      <c r="G363" s="28" t="s">
        <v>110</v>
      </c>
      <c r="H363" s="27">
        <v>0.36</v>
      </c>
      <c r="I363" s="26">
        <v>396.9</v>
      </c>
      <c r="J363" s="26">
        <v>142.88</v>
      </c>
    </row>
    <row r="364" spans="1:10" s="174" customFormat="1" ht="60" customHeight="1" x14ac:dyDescent="0.2">
      <c r="A364" s="175" t="s">
        <v>290</v>
      </c>
      <c r="B364" s="29" t="s">
        <v>332</v>
      </c>
      <c r="C364" s="175" t="s">
        <v>17</v>
      </c>
      <c r="D364" s="175" t="s">
        <v>331</v>
      </c>
      <c r="E364" s="248" t="s">
        <v>330</v>
      </c>
      <c r="F364" s="248"/>
      <c r="G364" s="28" t="s">
        <v>19</v>
      </c>
      <c r="H364" s="27">
        <v>5.2350000000000003</v>
      </c>
      <c r="I364" s="26">
        <v>54.52</v>
      </c>
      <c r="J364" s="26">
        <v>285.41000000000003</v>
      </c>
    </row>
    <row r="365" spans="1:10" s="174" customFormat="1" ht="36" customHeight="1" x14ac:dyDescent="0.2">
      <c r="A365" s="175" t="s">
        <v>290</v>
      </c>
      <c r="B365" s="29" t="s">
        <v>329</v>
      </c>
      <c r="C365" s="175" t="s">
        <v>17</v>
      </c>
      <c r="D365" s="175" t="s">
        <v>328</v>
      </c>
      <c r="E365" s="248" t="s">
        <v>325</v>
      </c>
      <c r="F365" s="248"/>
      <c r="G365" s="28" t="s">
        <v>19</v>
      </c>
      <c r="H365" s="27">
        <v>10.47</v>
      </c>
      <c r="I365" s="26">
        <v>4.3899999999999997</v>
      </c>
      <c r="J365" s="26">
        <v>45.96</v>
      </c>
    </row>
    <row r="366" spans="1:10" s="174" customFormat="1" ht="60" customHeight="1" x14ac:dyDescent="0.2">
      <c r="A366" s="175" t="s">
        <v>290</v>
      </c>
      <c r="B366" s="29" t="s">
        <v>327</v>
      </c>
      <c r="C366" s="175" t="s">
        <v>17</v>
      </c>
      <c r="D366" s="175" t="s">
        <v>326</v>
      </c>
      <c r="E366" s="248" t="s">
        <v>325</v>
      </c>
      <c r="F366" s="248"/>
      <c r="G366" s="28" t="s">
        <v>19</v>
      </c>
      <c r="H366" s="27">
        <v>10.47</v>
      </c>
      <c r="I366" s="26">
        <v>23.33</v>
      </c>
      <c r="J366" s="26">
        <v>244.26</v>
      </c>
    </row>
    <row r="367" spans="1:10" s="174" customFormat="1" ht="24" customHeight="1" x14ac:dyDescent="0.2">
      <c r="A367" s="175" t="s">
        <v>290</v>
      </c>
      <c r="B367" s="29" t="s">
        <v>303</v>
      </c>
      <c r="C367" s="175" t="s">
        <v>17</v>
      </c>
      <c r="D367" s="175" t="s">
        <v>302</v>
      </c>
      <c r="E367" s="248" t="s">
        <v>287</v>
      </c>
      <c r="F367" s="248"/>
      <c r="G367" s="28" t="s">
        <v>286</v>
      </c>
      <c r="H367" s="27">
        <v>0.5</v>
      </c>
      <c r="I367" s="26">
        <v>24.91</v>
      </c>
      <c r="J367" s="26">
        <v>12.45</v>
      </c>
    </row>
    <row r="368" spans="1:10" s="174" customFormat="1" ht="24" customHeight="1" x14ac:dyDescent="0.2">
      <c r="A368" s="179" t="s">
        <v>297</v>
      </c>
      <c r="B368" s="38" t="s">
        <v>380</v>
      </c>
      <c r="C368" s="179" t="s">
        <v>17</v>
      </c>
      <c r="D368" s="179" t="s">
        <v>379</v>
      </c>
      <c r="E368" s="249" t="s">
        <v>294</v>
      </c>
      <c r="F368" s="249"/>
      <c r="G368" s="37" t="s">
        <v>132</v>
      </c>
      <c r="H368" s="36">
        <v>2</v>
      </c>
      <c r="I368" s="35">
        <v>2.08</v>
      </c>
      <c r="J368" s="35">
        <v>4.16</v>
      </c>
    </row>
    <row r="369" spans="1:10" s="174" customFormat="1" ht="24" customHeight="1" x14ac:dyDescent="0.2">
      <c r="A369" s="179" t="s">
        <v>297</v>
      </c>
      <c r="B369" s="38" t="s">
        <v>378</v>
      </c>
      <c r="C369" s="179" t="s">
        <v>17</v>
      </c>
      <c r="D369" s="179" t="s">
        <v>377</v>
      </c>
      <c r="E369" s="249" t="s">
        <v>294</v>
      </c>
      <c r="F369" s="249"/>
      <c r="G369" s="37" t="s">
        <v>132</v>
      </c>
      <c r="H369" s="36">
        <v>1</v>
      </c>
      <c r="I369" s="35">
        <v>7.5</v>
      </c>
      <c r="J369" s="35">
        <v>7.5</v>
      </c>
    </row>
    <row r="370" spans="1:10" s="174" customFormat="1" x14ac:dyDescent="0.2">
      <c r="A370" s="180"/>
      <c r="B370" s="180"/>
      <c r="C370" s="180"/>
      <c r="D370" s="180"/>
      <c r="E370" s="180"/>
      <c r="F370" s="25"/>
      <c r="G370" s="180"/>
      <c r="H370" s="25"/>
      <c r="I370" s="180"/>
      <c r="J370" s="25"/>
    </row>
    <row r="371" spans="1:10" s="174" customFormat="1" x14ac:dyDescent="0.2">
      <c r="A371" s="180"/>
      <c r="B371" s="180"/>
      <c r="C371" s="180"/>
      <c r="D371" s="180"/>
      <c r="E371" s="180" t="s">
        <v>285</v>
      </c>
      <c r="F371" s="25">
        <v>213.2</v>
      </c>
      <c r="G371" s="180"/>
      <c r="H371" s="250" t="s">
        <v>284</v>
      </c>
      <c r="I371" s="250"/>
      <c r="J371" s="25">
        <v>984.29</v>
      </c>
    </row>
    <row r="372" spans="1:10" s="174" customFormat="1" ht="30" customHeight="1" thickBot="1" x14ac:dyDescent="0.25">
      <c r="A372" s="19"/>
      <c r="B372" s="19"/>
      <c r="C372" s="19"/>
      <c r="D372" s="19"/>
      <c r="E372" s="19"/>
      <c r="F372" s="19"/>
      <c r="G372" s="19"/>
      <c r="H372" s="24"/>
      <c r="I372" s="19"/>
      <c r="J372" s="23"/>
    </row>
    <row r="373" spans="1:10" s="174" customFormat="1" ht="0.95" customHeight="1" thickTop="1" x14ac:dyDescent="0.2">
      <c r="A373" s="22"/>
      <c r="B373" s="22"/>
      <c r="C373" s="22"/>
      <c r="D373" s="22"/>
      <c r="E373" s="22"/>
      <c r="F373" s="22"/>
      <c r="G373" s="22"/>
      <c r="H373" s="22"/>
      <c r="I373" s="22"/>
      <c r="J373" s="22"/>
    </row>
    <row r="374" spans="1:10" s="174" customFormat="1" ht="24" customHeight="1" x14ac:dyDescent="0.2">
      <c r="A374" s="176" t="s">
        <v>123</v>
      </c>
      <c r="B374" s="176"/>
      <c r="C374" s="176"/>
      <c r="D374" s="176" t="s">
        <v>124</v>
      </c>
      <c r="E374" s="176"/>
      <c r="F374" s="251"/>
      <c r="G374" s="251"/>
      <c r="H374" s="39"/>
      <c r="I374" s="176"/>
      <c r="J374" s="17"/>
    </row>
    <row r="375" spans="1:10" s="174" customFormat="1" ht="18" customHeight="1" x14ac:dyDescent="0.2">
      <c r="A375" s="177" t="s">
        <v>125</v>
      </c>
      <c r="B375" s="15" t="s">
        <v>5</v>
      </c>
      <c r="C375" s="177" t="s">
        <v>6</v>
      </c>
      <c r="D375" s="177" t="s">
        <v>7</v>
      </c>
      <c r="E375" s="246" t="s">
        <v>293</v>
      </c>
      <c r="F375" s="246"/>
      <c r="G375" s="34" t="s">
        <v>8</v>
      </c>
      <c r="H375" s="15" t="s">
        <v>9</v>
      </c>
      <c r="I375" s="15" t="s">
        <v>10</v>
      </c>
      <c r="J375" s="15" t="s">
        <v>12</v>
      </c>
    </row>
    <row r="376" spans="1:10" s="174" customFormat="1" ht="36" customHeight="1" x14ac:dyDescent="0.2">
      <c r="A376" s="178" t="s">
        <v>292</v>
      </c>
      <c r="B376" s="33" t="s">
        <v>126</v>
      </c>
      <c r="C376" s="178" t="s">
        <v>17</v>
      </c>
      <c r="D376" s="178" t="s">
        <v>127</v>
      </c>
      <c r="E376" s="247" t="s">
        <v>376</v>
      </c>
      <c r="F376" s="247"/>
      <c r="G376" s="32" t="s">
        <v>128</v>
      </c>
      <c r="H376" s="31">
        <v>1</v>
      </c>
      <c r="I376" s="30">
        <v>59.34</v>
      </c>
      <c r="J376" s="30">
        <v>59.34</v>
      </c>
    </row>
    <row r="377" spans="1:10" s="174" customFormat="1" ht="36" customHeight="1" x14ac:dyDescent="0.2">
      <c r="A377" s="175" t="s">
        <v>290</v>
      </c>
      <c r="B377" s="29" t="s">
        <v>375</v>
      </c>
      <c r="C377" s="175" t="s">
        <v>17</v>
      </c>
      <c r="D377" s="175" t="s">
        <v>374</v>
      </c>
      <c r="E377" s="248" t="s">
        <v>333</v>
      </c>
      <c r="F377" s="248"/>
      <c r="G377" s="28" t="s">
        <v>110</v>
      </c>
      <c r="H377" s="27">
        <v>2.8799999999999999E-2</v>
      </c>
      <c r="I377" s="26">
        <v>355.09</v>
      </c>
      <c r="J377" s="26">
        <v>10.220000000000001</v>
      </c>
    </row>
    <row r="378" spans="1:10" s="174" customFormat="1" ht="24" customHeight="1" x14ac:dyDescent="0.2">
      <c r="A378" s="175" t="s">
        <v>290</v>
      </c>
      <c r="B378" s="29" t="s">
        <v>366</v>
      </c>
      <c r="C378" s="175" t="s">
        <v>17</v>
      </c>
      <c r="D378" s="175" t="s">
        <v>365</v>
      </c>
      <c r="E378" s="248" t="s">
        <v>287</v>
      </c>
      <c r="F378" s="248"/>
      <c r="G378" s="28" t="s">
        <v>286</v>
      </c>
      <c r="H378" s="27">
        <v>0.4</v>
      </c>
      <c r="I378" s="26">
        <v>25.41</v>
      </c>
      <c r="J378" s="26">
        <v>10.16</v>
      </c>
    </row>
    <row r="379" spans="1:10" s="174" customFormat="1" ht="24" customHeight="1" x14ac:dyDescent="0.2">
      <c r="A379" s="175" t="s">
        <v>290</v>
      </c>
      <c r="B379" s="29" t="s">
        <v>289</v>
      </c>
      <c r="C379" s="175" t="s">
        <v>17</v>
      </c>
      <c r="D379" s="175" t="s">
        <v>288</v>
      </c>
      <c r="E379" s="248" t="s">
        <v>287</v>
      </c>
      <c r="F379" s="248"/>
      <c r="G379" s="28" t="s">
        <v>286</v>
      </c>
      <c r="H379" s="27">
        <v>0.6</v>
      </c>
      <c r="I379" s="26">
        <v>17.579999999999998</v>
      </c>
      <c r="J379" s="26">
        <v>10.54</v>
      </c>
    </row>
    <row r="380" spans="1:10" s="174" customFormat="1" ht="24" customHeight="1" x14ac:dyDescent="0.2">
      <c r="A380" s="179" t="s">
        <v>297</v>
      </c>
      <c r="B380" s="38" t="s">
        <v>373</v>
      </c>
      <c r="C380" s="179" t="s">
        <v>17</v>
      </c>
      <c r="D380" s="179" t="s">
        <v>372</v>
      </c>
      <c r="E380" s="249" t="s">
        <v>294</v>
      </c>
      <c r="F380" s="249"/>
      <c r="G380" s="37" t="s">
        <v>352</v>
      </c>
      <c r="H380" s="36">
        <v>0.18</v>
      </c>
      <c r="I380" s="35">
        <v>22.45</v>
      </c>
      <c r="J380" s="35">
        <v>4.04</v>
      </c>
    </row>
    <row r="381" spans="1:10" s="174" customFormat="1" ht="24" customHeight="1" x14ac:dyDescent="0.2">
      <c r="A381" s="179" t="s">
        <v>297</v>
      </c>
      <c r="B381" s="38" t="s">
        <v>371</v>
      </c>
      <c r="C381" s="179" t="s">
        <v>17</v>
      </c>
      <c r="D381" s="179" t="s">
        <v>370</v>
      </c>
      <c r="E381" s="249" t="s">
        <v>294</v>
      </c>
      <c r="F381" s="249"/>
      <c r="G381" s="37" t="s">
        <v>128</v>
      </c>
      <c r="H381" s="36">
        <v>4</v>
      </c>
      <c r="I381" s="35">
        <v>1.37</v>
      </c>
      <c r="J381" s="35">
        <v>5.48</v>
      </c>
    </row>
    <row r="382" spans="1:10" s="174" customFormat="1" ht="24" customHeight="1" x14ac:dyDescent="0.2">
      <c r="A382" s="179" t="s">
        <v>297</v>
      </c>
      <c r="B382" s="38" t="s">
        <v>369</v>
      </c>
      <c r="C382" s="179" t="s">
        <v>17</v>
      </c>
      <c r="D382" s="179" t="s">
        <v>368</v>
      </c>
      <c r="E382" s="249" t="s">
        <v>294</v>
      </c>
      <c r="F382" s="249"/>
      <c r="G382" s="37" t="s">
        <v>132</v>
      </c>
      <c r="H382" s="36">
        <v>0.35</v>
      </c>
      <c r="I382" s="35">
        <v>54</v>
      </c>
      <c r="J382" s="35">
        <v>18.899999999999999</v>
      </c>
    </row>
    <row r="383" spans="1:10" s="174" customFormat="1" x14ac:dyDescent="0.2">
      <c r="A383" s="180"/>
      <c r="B383" s="180"/>
      <c r="C383" s="180"/>
      <c r="D383" s="180"/>
      <c r="E383" s="180"/>
      <c r="F383" s="25"/>
      <c r="G383" s="180"/>
      <c r="H383" s="25"/>
      <c r="I383" s="180"/>
      <c r="J383" s="25"/>
    </row>
    <row r="384" spans="1:10" s="174" customFormat="1" x14ac:dyDescent="0.2">
      <c r="A384" s="180"/>
      <c r="B384" s="180"/>
      <c r="C384" s="180"/>
      <c r="D384" s="180"/>
      <c r="E384" s="180" t="s">
        <v>285</v>
      </c>
      <c r="F384" s="25">
        <v>16.399999999999999</v>
      </c>
      <c r="G384" s="180"/>
      <c r="H384" s="250" t="s">
        <v>284</v>
      </c>
      <c r="I384" s="250"/>
      <c r="J384" s="25">
        <v>75.739999999999995</v>
      </c>
    </row>
    <row r="385" spans="1:10" s="174" customFormat="1" ht="30" customHeight="1" thickBot="1" x14ac:dyDescent="0.25">
      <c r="A385" s="19"/>
      <c r="B385" s="19"/>
      <c r="C385" s="19"/>
      <c r="D385" s="19"/>
      <c r="E385" s="19"/>
      <c r="F385" s="19"/>
      <c r="G385" s="19"/>
      <c r="H385" s="24"/>
      <c r="I385" s="19"/>
      <c r="J385" s="23"/>
    </row>
    <row r="386" spans="1:10" s="174" customFormat="1" ht="0.95" customHeight="1" thickTop="1" x14ac:dyDescent="0.2">
      <c r="A386" s="22"/>
      <c r="B386" s="22"/>
      <c r="C386" s="22"/>
      <c r="D386" s="22"/>
      <c r="E386" s="22"/>
      <c r="F386" s="22"/>
      <c r="G386" s="22"/>
      <c r="H386" s="22"/>
      <c r="I386" s="22"/>
      <c r="J386" s="22"/>
    </row>
    <row r="387" spans="1:10" s="174" customFormat="1" ht="18" customHeight="1" x14ac:dyDescent="0.2">
      <c r="A387" s="177" t="s">
        <v>129</v>
      </c>
      <c r="B387" s="15" t="s">
        <v>5</v>
      </c>
      <c r="C387" s="177" t="s">
        <v>6</v>
      </c>
      <c r="D387" s="177" t="s">
        <v>7</v>
      </c>
      <c r="E387" s="246" t="s">
        <v>293</v>
      </c>
      <c r="F387" s="246"/>
      <c r="G387" s="34" t="s">
        <v>8</v>
      </c>
      <c r="H387" s="15" t="s">
        <v>9</v>
      </c>
      <c r="I387" s="15" t="s">
        <v>10</v>
      </c>
      <c r="J387" s="15" t="s">
        <v>12</v>
      </c>
    </row>
    <row r="388" spans="1:10" s="174" customFormat="1" ht="24" customHeight="1" x14ac:dyDescent="0.2">
      <c r="A388" s="178" t="s">
        <v>292</v>
      </c>
      <c r="B388" s="33" t="s">
        <v>130</v>
      </c>
      <c r="C388" s="178" t="s">
        <v>17</v>
      </c>
      <c r="D388" s="178" t="s">
        <v>131</v>
      </c>
      <c r="E388" s="247" t="s">
        <v>287</v>
      </c>
      <c r="F388" s="247"/>
      <c r="G388" s="32" t="s">
        <v>132</v>
      </c>
      <c r="H388" s="31">
        <v>1</v>
      </c>
      <c r="I388" s="30">
        <v>107.65</v>
      </c>
      <c r="J388" s="30">
        <v>107.65</v>
      </c>
    </row>
    <row r="389" spans="1:10" s="174" customFormat="1" ht="24" customHeight="1" x14ac:dyDescent="0.2">
      <c r="A389" s="175" t="s">
        <v>290</v>
      </c>
      <c r="B389" s="29" t="s">
        <v>289</v>
      </c>
      <c r="C389" s="175" t="s">
        <v>17</v>
      </c>
      <c r="D389" s="175" t="s">
        <v>288</v>
      </c>
      <c r="E389" s="248" t="s">
        <v>287</v>
      </c>
      <c r="F389" s="248"/>
      <c r="G389" s="28" t="s">
        <v>286</v>
      </c>
      <c r="H389" s="27">
        <v>0.4</v>
      </c>
      <c r="I389" s="26">
        <v>17.579999999999998</v>
      </c>
      <c r="J389" s="26">
        <v>7.03</v>
      </c>
    </row>
    <row r="390" spans="1:10" s="174" customFormat="1" ht="36" customHeight="1" x14ac:dyDescent="0.2">
      <c r="A390" s="179" t="s">
        <v>297</v>
      </c>
      <c r="B390" s="38" t="s">
        <v>346</v>
      </c>
      <c r="C390" s="179" t="s">
        <v>17</v>
      </c>
      <c r="D390" s="179" t="s">
        <v>345</v>
      </c>
      <c r="E390" s="249" t="s">
        <v>294</v>
      </c>
      <c r="F390" s="249"/>
      <c r="G390" s="37" t="s">
        <v>132</v>
      </c>
      <c r="H390" s="36">
        <v>4</v>
      </c>
      <c r="I390" s="35">
        <v>0.2</v>
      </c>
      <c r="J390" s="35">
        <v>0.8</v>
      </c>
    </row>
    <row r="391" spans="1:10" s="174" customFormat="1" ht="24" customHeight="1" x14ac:dyDescent="0.2">
      <c r="A391" s="179" t="s">
        <v>297</v>
      </c>
      <c r="B391" s="38" t="s">
        <v>344</v>
      </c>
      <c r="C391" s="179" t="s">
        <v>17</v>
      </c>
      <c r="D391" s="179" t="s">
        <v>343</v>
      </c>
      <c r="E391" s="249" t="s">
        <v>294</v>
      </c>
      <c r="F391" s="249"/>
      <c r="G391" s="37" t="s">
        <v>132</v>
      </c>
      <c r="H391" s="36">
        <v>1</v>
      </c>
      <c r="I391" s="35">
        <v>99.82</v>
      </c>
      <c r="J391" s="35">
        <v>99.82</v>
      </c>
    </row>
    <row r="392" spans="1:10" s="174" customFormat="1" x14ac:dyDescent="0.2">
      <c r="A392" s="180"/>
      <c r="B392" s="180"/>
      <c r="C392" s="180"/>
      <c r="D392" s="180"/>
      <c r="E392" s="180"/>
      <c r="F392" s="25"/>
      <c r="G392" s="180"/>
      <c r="H392" s="25"/>
      <c r="I392" s="180"/>
      <c r="J392" s="25"/>
    </row>
    <row r="393" spans="1:10" s="174" customFormat="1" x14ac:dyDescent="0.2">
      <c r="A393" s="180"/>
      <c r="B393" s="180"/>
      <c r="C393" s="180"/>
      <c r="D393" s="180"/>
      <c r="E393" s="180" t="s">
        <v>285</v>
      </c>
      <c r="F393" s="25">
        <v>29.76</v>
      </c>
      <c r="G393" s="180"/>
      <c r="H393" s="250" t="s">
        <v>284</v>
      </c>
      <c r="I393" s="250"/>
      <c r="J393" s="25">
        <v>137.41</v>
      </c>
    </row>
    <row r="394" spans="1:10" s="174" customFormat="1" ht="30" customHeight="1" thickBot="1" x14ac:dyDescent="0.25">
      <c r="A394" s="19"/>
      <c r="B394" s="19"/>
      <c r="C394" s="19"/>
      <c r="D394" s="19"/>
      <c r="E394" s="19"/>
      <c r="F394" s="19"/>
      <c r="G394" s="19"/>
      <c r="H394" s="24"/>
      <c r="I394" s="19"/>
      <c r="J394" s="23"/>
    </row>
    <row r="395" spans="1:10" s="174" customFormat="1" ht="0.95" customHeight="1" thickTop="1" x14ac:dyDescent="0.2">
      <c r="A395" s="22"/>
      <c r="B395" s="22"/>
      <c r="C395" s="22"/>
      <c r="D395" s="22"/>
      <c r="E395" s="22"/>
      <c r="F395" s="22"/>
      <c r="G395" s="22"/>
      <c r="H395" s="22"/>
      <c r="I395" s="22"/>
      <c r="J395" s="22"/>
    </row>
    <row r="396" spans="1:10" s="174" customFormat="1" ht="18" customHeight="1" x14ac:dyDescent="0.2">
      <c r="A396" s="177" t="s">
        <v>133</v>
      </c>
      <c r="B396" s="15" t="s">
        <v>5</v>
      </c>
      <c r="C396" s="177" t="s">
        <v>6</v>
      </c>
      <c r="D396" s="177" t="s">
        <v>7</v>
      </c>
      <c r="E396" s="246" t="s">
        <v>293</v>
      </c>
      <c r="F396" s="246"/>
      <c r="G396" s="34" t="s">
        <v>8</v>
      </c>
      <c r="H396" s="15" t="s">
        <v>9</v>
      </c>
      <c r="I396" s="15" t="s">
        <v>10</v>
      </c>
      <c r="J396" s="15" t="s">
        <v>12</v>
      </c>
    </row>
    <row r="397" spans="1:10" s="174" customFormat="1" ht="24" customHeight="1" x14ac:dyDescent="0.2">
      <c r="A397" s="178" t="s">
        <v>292</v>
      </c>
      <c r="B397" s="33" t="s">
        <v>134</v>
      </c>
      <c r="C397" s="178" t="s">
        <v>24</v>
      </c>
      <c r="D397" s="178" t="s">
        <v>135</v>
      </c>
      <c r="E397" s="247" t="s">
        <v>287</v>
      </c>
      <c r="F397" s="247"/>
      <c r="G397" s="32" t="s">
        <v>26</v>
      </c>
      <c r="H397" s="31">
        <v>1</v>
      </c>
      <c r="I397" s="30">
        <v>83.92</v>
      </c>
      <c r="J397" s="30">
        <v>83.92</v>
      </c>
    </row>
    <row r="398" spans="1:10" s="174" customFormat="1" ht="24" customHeight="1" x14ac:dyDescent="0.2">
      <c r="A398" s="175" t="s">
        <v>290</v>
      </c>
      <c r="B398" s="29" t="s">
        <v>342</v>
      </c>
      <c r="C398" s="175" t="s">
        <v>17</v>
      </c>
      <c r="D398" s="175" t="s">
        <v>341</v>
      </c>
      <c r="E398" s="248" t="s">
        <v>287</v>
      </c>
      <c r="F398" s="248"/>
      <c r="G398" s="28" t="s">
        <v>286</v>
      </c>
      <c r="H398" s="27">
        <v>2</v>
      </c>
      <c r="I398" s="26">
        <v>27.56</v>
      </c>
      <c r="J398" s="26">
        <v>55.12</v>
      </c>
    </row>
    <row r="399" spans="1:10" s="174" customFormat="1" ht="36" customHeight="1" x14ac:dyDescent="0.2">
      <c r="A399" s="179" t="s">
        <v>297</v>
      </c>
      <c r="B399" s="38" t="s">
        <v>340</v>
      </c>
      <c r="C399" s="179" t="s">
        <v>39</v>
      </c>
      <c r="D399" s="179" t="s">
        <v>339</v>
      </c>
      <c r="E399" s="249" t="s">
        <v>294</v>
      </c>
      <c r="F399" s="249"/>
      <c r="G399" s="37" t="s">
        <v>338</v>
      </c>
      <c r="H399" s="36">
        <v>2</v>
      </c>
      <c r="I399" s="35">
        <v>14.4</v>
      </c>
      <c r="J399" s="35">
        <v>28.8</v>
      </c>
    </row>
    <row r="400" spans="1:10" s="174" customFormat="1" x14ac:dyDescent="0.2">
      <c r="A400" s="180"/>
      <c r="B400" s="180"/>
      <c r="C400" s="180"/>
      <c r="D400" s="180"/>
      <c r="E400" s="180"/>
      <c r="F400" s="25"/>
      <c r="G400" s="180"/>
      <c r="H400" s="25"/>
      <c r="I400" s="180"/>
      <c r="J400" s="25"/>
    </row>
    <row r="401" spans="1:10" s="174" customFormat="1" x14ac:dyDescent="0.2">
      <c r="A401" s="180"/>
      <c r="B401" s="180"/>
      <c r="C401" s="180"/>
      <c r="D401" s="180"/>
      <c r="E401" s="180" t="s">
        <v>285</v>
      </c>
      <c r="F401" s="25">
        <v>23.2</v>
      </c>
      <c r="G401" s="180"/>
      <c r="H401" s="250" t="s">
        <v>284</v>
      </c>
      <c r="I401" s="250"/>
      <c r="J401" s="25">
        <v>107.12</v>
      </c>
    </row>
    <row r="402" spans="1:10" s="174" customFormat="1" ht="30" customHeight="1" thickBot="1" x14ac:dyDescent="0.25">
      <c r="A402" s="19"/>
      <c r="B402" s="19"/>
      <c r="C402" s="19"/>
      <c r="D402" s="19"/>
      <c r="E402" s="19"/>
      <c r="F402" s="19"/>
      <c r="G402" s="19"/>
      <c r="H402" s="24"/>
      <c r="I402" s="19"/>
      <c r="J402" s="23"/>
    </row>
    <row r="403" spans="1:10" s="174" customFormat="1" ht="0.95" customHeight="1" thickTop="1" x14ac:dyDescent="0.2">
      <c r="A403" s="22"/>
      <c r="B403" s="22"/>
      <c r="C403" s="22"/>
      <c r="D403" s="22"/>
      <c r="E403" s="22"/>
      <c r="F403" s="22"/>
      <c r="G403" s="22"/>
      <c r="H403" s="22"/>
      <c r="I403" s="22"/>
      <c r="J403" s="22"/>
    </row>
    <row r="404" spans="1:10" s="174" customFormat="1" ht="18" customHeight="1" x14ac:dyDescent="0.2">
      <c r="A404" s="177" t="s">
        <v>133</v>
      </c>
      <c r="B404" s="15" t="s">
        <v>5</v>
      </c>
      <c r="C404" s="177" t="s">
        <v>6</v>
      </c>
      <c r="D404" s="177" t="s">
        <v>7</v>
      </c>
      <c r="E404" s="246" t="s">
        <v>293</v>
      </c>
      <c r="F404" s="246"/>
      <c r="G404" s="34" t="s">
        <v>8</v>
      </c>
      <c r="H404" s="15" t="s">
        <v>9</v>
      </c>
      <c r="I404" s="15" t="s">
        <v>10</v>
      </c>
      <c r="J404" s="15" t="s">
        <v>12</v>
      </c>
    </row>
    <row r="405" spans="1:10" s="174" customFormat="1" ht="24" customHeight="1" x14ac:dyDescent="0.2">
      <c r="A405" s="178" t="s">
        <v>292</v>
      </c>
      <c r="B405" s="33" t="s">
        <v>136</v>
      </c>
      <c r="C405" s="178" t="s">
        <v>17</v>
      </c>
      <c r="D405" s="178" t="s">
        <v>137</v>
      </c>
      <c r="E405" s="247" t="s">
        <v>367</v>
      </c>
      <c r="F405" s="247"/>
      <c r="G405" s="32" t="s">
        <v>19</v>
      </c>
      <c r="H405" s="31">
        <v>1</v>
      </c>
      <c r="I405" s="30">
        <v>465.93</v>
      </c>
      <c r="J405" s="30">
        <v>465.93</v>
      </c>
    </row>
    <row r="406" spans="1:10" s="174" customFormat="1" ht="24" customHeight="1" x14ac:dyDescent="0.2">
      <c r="A406" s="175" t="s">
        <v>290</v>
      </c>
      <c r="B406" s="29" t="s">
        <v>366</v>
      </c>
      <c r="C406" s="175" t="s">
        <v>17</v>
      </c>
      <c r="D406" s="175" t="s">
        <v>365</v>
      </c>
      <c r="E406" s="248" t="s">
        <v>287</v>
      </c>
      <c r="F406" s="248"/>
      <c r="G406" s="28" t="s">
        <v>286</v>
      </c>
      <c r="H406" s="27">
        <v>1.5</v>
      </c>
      <c r="I406" s="26">
        <v>25.41</v>
      </c>
      <c r="J406" s="26">
        <v>38.11</v>
      </c>
    </row>
    <row r="407" spans="1:10" s="174" customFormat="1" ht="24" customHeight="1" x14ac:dyDescent="0.2">
      <c r="A407" s="175" t="s">
        <v>290</v>
      </c>
      <c r="B407" s="29" t="s">
        <v>289</v>
      </c>
      <c r="C407" s="175" t="s">
        <v>17</v>
      </c>
      <c r="D407" s="175" t="s">
        <v>288</v>
      </c>
      <c r="E407" s="248" t="s">
        <v>287</v>
      </c>
      <c r="F407" s="248"/>
      <c r="G407" s="28" t="s">
        <v>286</v>
      </c>
      <c r="H407" s="27">
        <v>1.5</v>
      </c>
      <c r="I407" s="26">
        <v>17.579999999999998</v>
      </c>
      <c r="J407" s="26">
        <v>26.37</v>
      </c>
    </row>
    <row r="408" spans="1:10" s="174" customFormat="1" ht="24" customHeight="1" x14ac:dyDescent="0.2">
      <c r="A408" s="179" t="s">
        <v>297</v>
      </c>
      <c r="B408" s="38" t="s">
        <v>364</v>
      </c>
      <c r="C408" s="179" t="s">
        <v>17</v>
      </c>
      <c r="D408" s="179" t="s">
        <v>363</v>
      </c>
      <c r="E408" s="249" t="s">
        <v>294</v>
      </c>
      <c r="F408" s="249"/>
      <c r="G408" s="37" t="s">
        <v>110</v>
      </c>
      <c r="H408" s="36">
        <v>2.5000000000000001E-2</v>
      </c>
      <c r="I408" s="35">
        <v>100</v>
      </c>
      <c r="J408" s="35">
        <v>2.5</v>
      </c>
    </row>
    <row r="409" spans="1:10" s="174" customFormat="1" ht="24" customHeight="1" x14ac:dyDescent="0.2">
      <c r="A409" s="179" t="s">
        <v>297</v>
      </c>
      <c r="B409" s="38" t="s">
        <v>362</v>
      </c>
      <c r="C409" s="179" t="s">
        <v>17</v>
      </c>
      <c r="D409" s="179" t="s">
        <v>361</v>
      </c>
      <c r="E409" s="249" t="s">
        <v>294</v>
      </c>
      <c r="F409" s="249"/>
      <c r="G409" s="37" t="s">
        <v>352</v>
      </c>
      <c r="H409" s="36">
        <v>1</v>
      </c>
      <c r="I409" s="35">
        <v>1.1499999999999999</v>
      </c>
      <c r="J409" s="35">
        <v>1.1499999999999999</v>
      </c>
    </row>
    <row r="410" spans="1:10" s="174" customFormat="1" ht="24" customHeight="1" x14ac:dyDescent="0.2">
      <c r="A410" s="179" t="s">
        <v>297</v>
      </c>
      <c r="B410" s="38" t="s">
        <v>360</v>
      </c>
      <c r="C410" s="179" t="s">
        <v>17</v>
      </c>
      <c r="D410" s="179" t="s">
        <v>359</v>
      </c>
      <c r="E410" s="249" t="s">
        <v>294</v>
      </c>
      <c r="F410" s="249"/>
      <c r="G410" s="37" t="s">
        <v>352</v>
      </c>
      <c r="H410" s="36">
        <v>8.26</v>
      </c>
      <c r="I410" s="35">
        <v>11.5</v>
      </c>
      <c r="J410" s="35">
        <v>94.99</v>
      </c>
    </row>
    <row r="411" spans="1:10" s="174" customFormat="1" ht="24" customHeight="1" x14ac:dyDescent="0.2">
      <c r="A411" s="179" t="s">
        <v>297</v>
      </c>
      <c r="B411" s="38" t="s">
        <v>358</v>
      </c>
      <c r="C411" s="179" t="s">
        <v>17</v>
      </c>
      <c r="D411" s="179" t="s">
        <v>357</v>
      </c>
      <c r="E411" s="249" t="s">
        <v>294</v>
      </c>
      <c r="F411" s="249"/>
      <c r="G411" s="37" t="s">
        <v>352</v>
      </c>
      <c r="H411" s="36">
        <v>15.28</v>
      </c>
      <c r="I411" s="35">
        <v>15.59</v>
      </c>
      <c r="J411" s="35">
        <v>238.21</v>
      </c>
    </row>
    <row r="412" spans="1:10" s="174" customFormat="1" ht="24" customHeight="1" x14ac:dyDescent="0.2">
      <c r="A412" s="179" t="s">
        <v>297</v>
      </c>
      <c r="B412" s="38" t="s">
        <v>356</v>
      </c>
      <c r="C412" s="179" t="s">
        <v>17</v>
      </c>
      <c r="D412" s="179" t="s">
        <v>355</v>
      </c>
      <c r="E412" s="249" t="s">
        <v>294</v>
      </c>
      <c r="F412" s="249"/>
      <c r="G412" s="37" t="s">
        <v>352</v>
      </c>
      <c r="H412" s="36">
        <v>4.5999999999999996</v>
      </c>
      <c r="I412" s="35">
        <v>0.73</v>
      </c>
      <c r="J412" s="35">
        <v>3.35</v>
      </c>
    </row>
    <row r="413" spans="1:10" s="174" customFormat="1" ht="24" customHeight="1" x14ac:dyDescent="0.2">
      <c r="A413" s="179" t="s">
        <v>297</v>
      </c>
      <c r="B413" s="38" t="s">
        <v>354</v>
      </c>
      <c r="C413" s="179" t="s">
        <v>17</v>
      </c>
      <c r="D413" s="179" t="s">
        <v>353</v>
      </c>
      <c r="E413" s="249" t="s">
        <v>294</v>
      </c>
      <c r="F413" s="249"/>
      <c r="G413" s="37" t="s">
        <v>352</v>
      </c>
      <c r="H413" s="36">
        <v>5.0999999999999996</v>
      </c>
      <c r="I413" s="35">
        <v>12.01</v>
      </c>
      <c r="J413" s="35">
        <v>61.25</v>
      </c>
    </row>
    <row r="414" spans="1:10" s="174" customFormat="1" x14ac:dyDescent="0.2">
      <c r="A414" s="180"/>
      <c r="B414" s="180"/>
      <c r="C414" s="180"/>
      <c r="D414" s="180"/>
      <c r="E414" s="180"/>
      <c r="F414" s="25"/>
      <c r="G414" s="180"/>
      <c r="H414" s="25"/>
      <c r="I414" s="180"/>
      <c r="J414" s="25"/>
    </row>
    <row r="415" spans="1:10" s="174" customFormat="1" x14ac:dyDescent="0.2">
      <c r="A415" s="180"/>
      <c r="B415" s="180"/>
      <c r="C415" s="180"/>
      <c r="D415" s="180"/>
      <c r="E415" s="180" t="s">
        <v>285</v>
      </c>
      <c r="F415" s="25">
        <v>128.82</v>
      </c>
      <c r="G415" s="180"/>
      <c r="H415" s="250" t="s">
        <v>284</v>
      </c>
      <c r="I415" s="250"/>
      <c r="J415" s="25">
        <v>594.75</v>
      </c>
    </row>
    <row r="416" spans="1:10" s="174" customFormat="1" ht="30" customHeight="1" thickBot="1" x14ac:dyDescent="0.25">
      <c r="A416" s="19"/>
      <c r="B416" s="19"/>
      <c r="C416" s="19"/>
      <c r="D416" s="19"/>
      <c r="E416" s="19"/>
      <c r="F416" s="19"/>
      <c r="G416" s="19"/>
      <c r="H416" s="24"/>
      <c r="I416" s="19"/>
      <c r="J416" s="23"/>
    </row>
    <row r="417" spans="1:10" s="174" customFormat="1" ht="0.95" customHeight="1" thickTop="1" x14ac:dyDescent="0.2">
      <c r="A417" s="22"/>
      <c r="B417" s="22"/>
      <c r="C417" s="22"/>
      <c r="D417" s="22"/>
      <c r="E417" s="22"/>
      <c r="F417" s="22"/>
      <c r="G417" s="22"/>
      <c r="H417" s="22"/>
      <c r="I417" s="22"/>
      <c r="J417" s="22"/>
    </row>
    <row r="418" spans="1:10" s="174" customFormat="1" ht="18" customHeight="1" x14ac:dyDescent="0.2">
      <c r="A418" s="177" t="s">
        <v>138</v>
      </c>
      <c r="B418" s="15" t="s">
        <v>5</v>
      </c>
      <c r="C418" s="177" t="s">
        <v>6</v>
      </c>
      <c r="D418" s="177" t="s">
        <v>7</v>
      </c>
      <c r="E418" s="246" t="s">
        <v>293</v>
      </c>
      <c r="F418" s="246"/>
      <c r="G418" s="34" t="s">
        <v>8</v>
      </c>
      <c r="H418" s="15" t="s">
        <v>9</v>
      </c>
      <c r="I418" s="15" t="s">
        <v>10</v>
      </c>
      <c r="J418" s="15" t="s">
        <v>12</v>
      </c>
    </row>
    <row r="419" spans="1:10" s="174" customFormat="1" ht="24" customHeight="1" x14ac:dyDescent="0.2">
      <c r="A419" s="178" t="s">
        <v>292</v>
      </c>
      <c r="B419" s="33" t="s">
        <v>139</v>
      </c>
      <c r="C419" s="178" t="s">
        <v>17</v>
      </c>
      <c r="D419" s="178" t="s">
        <v>140</v>
      </c>
      <c r="E419" s="247" t="s">
        <v>322</v>
      </c>
      <c r="F419" s="247"/>
      <c r="G419" s="32" t="s">
        <v>19</v>
      </c>
      <c r="H419" s="31">
        <v>1</v>
      </c>
      <c r="I419" s="30">
        <v>12.39</v>
      </c>
      <c r="J419" s="30">
        <v>12.39</v>
      </c>
    </row>
    <row r="420" spans="1:10" s="174" customFormat="1" ht="24" customHeight="1" x14ac:dyDescent="0.2">
      <c r="A420" s="175" t="s">
        <v>290</v>
      </c>
      <c r="B420" s="29" t="s">
        <v>289</v>
      </c>
      <c r="C420" s="175" t="s">
        <v>17</v>
      </c>
      <c r="D420" s="175" t="s">
        <v>288</v>
      </c>
      <c r="E420" s="248" t="s">
        <v>287</v>
      </c>
      <c r="F420" s="248"/>
      <c r="G420" s="28" t="s">
        <v>286</v>
      </c>
      <c r="H420" s="27">
        <v>6.9000000000000006E-2</v>
      </c>
      <c r="I420" s="26">
        <v>17.579999999999998</v>
      </c>
      <c r="J420" s="26">
        <v>1.21</v>
      </c>
    </row>
    <row r="421" spans="1:10" s="174" customFormat="1" ht="24" customHeight="1" x14ac:dyDescent="0.2">
      <c r="A421" s="175" t="s">
        <v>290</v>
      </c>
      <c r="B421" s="29" t="s">
        <v>351</v>
      </c>
      <c r="C421" s="175" t="s">
        <v>17</v>
      </c>
      <c r="D421" s="175" t="s">
        <v>350</v>
      </c>
      <c r="E421" s="248" t="s">
        <v>287</v>
      </c>
      <c r="F421" s="248"/>
      <c r="G421" s="28" t="s">
        <v>286</v>
      </c>
      <c r="H421" s="27">
        <v>0.187</v>
      </c>
      <c r="I421" s="26">
        <v>26.39</v>
      </c>
      <c r="J421" s="26">
        <v>4.93</v>
      </c>
    </row>
    <row r="422" spans="1:10" s="174" customFormat="1" ht="24" customHeight="1" x14ac:dyDescent="0.2">
      <c r="A422" s="179" t="s">
        <v>297</v>
      </c>
      <c r="B422" s="38" t="s">
        <v>349</v>
      </c>
      <c r="C422" s="179" t="s">
        <v>17</v>
      </c>
      <c r="D422" s="179" t="s">
        <v>348</v>
      </c>
      <c r="E422" s="249" t="s">
        <v>294</v>
      </c>
      <c r="F422" s="249"/>
      <c r="G422" s="37" t="s">
        <v>347</v>
      </c>
      <c r="H422" s="36">
        <v>0.33</v>
      </c>
      <c r="I422" s="35">
        <v>18.940000000000001</v>
      </c>
      <c r="J422" s="35">
        <v>6.25</v>
      </c>
    </row>
    <row r="423" spans="1:10" s="174" customFormat="1" x14ac:dyDescent="0.2">
      <c r="A423" s="180"/>
      <c r="B423" s="180"/>
      <c r="C423" s="180"/>
      <c r="D423" s="180"/>
      <c r="E423" s="180"/>
      <c r="F423" s="25"/>
      <c r="G423" s="180"/>
      <c r="H423" s="25"/>
      <c r="I423" s="180"/>
      <c r="J423" s="25"/>
    </row>
    <row r="424" spans="1:10" s="174" customFormat="1" x14ac:dyDescent="0.2">
      <c r="A424" s="180"/>
      <c r="B424" s="180"/>
      <c r="C424" s="180"/>
      <c r="D424" s="180"/>
      <c r="E424" s="180" t="s">
        <v>285</v>
      </c>
      <c r="F424" s="25">
        <v>3.42</v>
      </c>
      <c r="G424" s="180"/>
      <c r="H424" s="250" t="s">
        <v>284</v>
      </c>
      <c r="I424" s="250"/>
      <c r="J424" s="25">
        <v>15.81</v>
      </c>
    </row>
    <row r="425" spans="1:10" s="174" customFormat="1" ht="30" customHeight="1" thickBot="1" x14ac:dyDescent="0.25">
      <c r="A425" s="19"/>
      <c r="B425" s="19"/>
      <c r="C425" s="19"/>
      <c r="D425" s="19"/>
      <c r="E425" s="19"/>
      <c r="F425" s="19"/>
      <c r="G425" s="19"/>
      <c r="H425" s="24"/>
      <c r="I425" s="19"/>
      <c r="J425" s="23"/>
    </row>
    <row r="426" spans="1:10" s="174" customFormat="1" ht="0.95" customHeight="1" thickTop="1" x14ac:dyDescent="0.2">
      <c r="A426" s="22"/>
      <c r="B426" s="22"/>
      <c r="C426" s="22"/>
      <c r="D426" s="22"/>
      <c r="E426" s="22"/>
      <c r="F426" s="22"/>
      <c r="G426" s="22"/>
      <c r="H426" s="22"/>
      <c r="I426" s="22"/>
      <c r="J426" s="22"/>
    </row>
    <row r="427" spans="1:10" s="174" customFormat="1" ht="24" customHeight="1" x14ac:dyDescent="0.2">
      <c r="A427" s="176" t="s">
        <v>141</v>
      </c>
      <c r="B427" s="176"/>
      <c r="C427" s="176"/>
      <c r="D427" s="176" t="s">
        <v>280</v>
      </c>
      <c r="E427" s="176"/>
      <c r="F427" s="251"/>
      <c r="G427" s="251"/>
      <c r="H427" s="39"/>
      <c r="I427" s="176"/>
      <c r="J427" s="17"/>
    </row>
    <row r="428" spans="1:10" s="174" customFormat="1" ht="24" customHeight="1" x14ac:dyDescent="0.2">
      <c r="A428" s="176" t="s">
        <v>142</v>
      </c>
      <c r="B428" s="176"/>
      <c r="C428" s="176"/>
      <c r="D428" s="176" t="s">
        <v>14</v>
      </c>
      <c r="E428" s="176"/>
      <c r="F428" s="251"/>
      <c r="G428" s="251"/>
      <c r="H428" s="39"/>
      <c r="I428" s="176"/>
      <c r="J428" s="17"/>
    </row>
    <row r="429" spans="1:10" s="174" customFormat="1" ht="18" customHeight="1" x14ac:dyDescent="0.2">
      <c r="A429" s="177" t="s">
        <v>143</v>
      </c>
      <c r="B429" s="15" t="s">
        <v>5</v>
      </c>
      <c r="C429" s="177" t="s">
        <v>6</v>
      </c>
      <c r="D429" s="177" t="s">
        <v>7</v>
      </c>
      <c r="E429" s="246" t="s">
        <v>293</v>
      </c>
      <c r="F429" s="246"/>
      <c r="G429" s="34" t="s">
        <v>8</v>
      </c>
      <c r="H429" s="15" t="s">
        <v>9</v>
      </c>
      <c r="I429" s="15" t="s">
        <v>10</v>
      </c>
      <c r="J429" s="15" t="s">
        <v>12</v>
      </c>
    </row>
    <row r="430" spans="1:10" s="174" customFormat="1" ht="24" customHeight="1" x14ac:dyDescent="0.2">
      <c r="A430" s="178" t="s">
        <v>292</v>
      </c>
      <c r="B430" s="33" t="s">
        <v>16</v>
      </c>
      <c r="C430" s="178" t="s">
        <v>17</v>
      </c>
      <c r="D430" s="178" t="s">
        <v>18</v>
      </c>
      <c r="E430" s="247" t="s">
        <v>603</v>
      </c>
      <c r="F430" s="247"/>
      <c r="G430" s="32" t="s">
        <v>19</v>
      </c>
      <c r="H430" s="31">
        <v>1</v>
      </c>
      <c r="I430" s="30">
        <v>412.02</v>
      </c>
      <c r="J430" s="30">
        <v>412.02</v>
      </c>
    </row>
    <row r="431" spans="1:10" s="174" customFormat="1" ht="36" customHeight="1" x14ac:dyDescent="0.2">
      <c r="A431" s="175" t="s">
        <v>290</v>
      </c>
      <c r="B431" s="29" t="s">
        <v>375</v>
      </c>
      <c r="C431" s="175" t="s">
        <v>17</v>
      </c>
      <c r="D431" s="175" t="s">
        <v>374</v>
      </c>
      <c r="E431" s="248" t="s">
        <v>333</v>
      </c>
      <c r="F431" s="248"/>
      <c r="G431" s="28" t="s">
        <v>110</v>
      </c>
      <c r="H431" s="27">
        <v>0.01</v>
      </c>
      <c r="I431" s="26">
        <v>355.09</v>
      </c>
      <c r="J431" s="26">
        <v>3.55</v>
      </c>
    </row>
    <row r="432" spans="1:10" s="174" customFormat="1" ht="24" customHeight="1" x14ac:dyDescent="0.2">
      <c r="A432" s="175" t="s">
        <v>290</v>
      </c>
      <c r="B432" s="29" t="s">
        <v>602</v>
      </c>
      <c r="C432" s="175" t="s">
        <v>17</v>
      </c>
      <c r="D432" s="175" t="s">
        <v>601</v>
      </c>
      <c r="E432" s="248" t="s">
        <v>287</v>
      </c>
      <c r="F432" s="248"/>
      <c r="G432" s="28" t="s">
        <v>286</v>
      </c>
      <c r="H432" s="27">
        <v>1</v>
      </c>
      <c r="I432" s="26">
        <v>25.18</v>
      </c>
      <c r="J432" s="26">
        <v>25.18</v>
      </c>
    </row>
    <row r="433" spans="1:10" s="174" customFormat="1" ht="24" customHeight="1" x14ac:dyDescent="0.2">
      <c r="A433" s="175" t="s">
        <v>290</v>
      </c>
      <c r="B433" s="29" t="s">
        <v>289</v>
      </c>
      <c r="C433" s="175" t="s">
        <v>17</v>
      </c>
      <c r="D433" s="175" t="s">
        <v>288</v>
      </c>
      <c r="E433" s="248" t="s">
        <v>287</v>
      </c>
      <c r="F433" s="248"/>
      <c r="G433" s="28" t="s">
        <v>286</v>
      </c>
      <c r="H433" s="27">
        <v>2</v>
      </c>
      <c r="I433" s="26">
        <v>17.579999999999998</v>
      </c>
      <c r="J433" s="26">
        <v>35.159999999999997</v>
      </c>
    </row>
    <row r="434" spans="1:10" s="174" customFormat="1" ht="24" customHeight="1" x14ac:dyDescent="0.2">
      <c r="A434" s="179" t="s">
        <v>297</v>
      </c>
      <c r="B434" s="38" t="s">
        <v>600</v>
      </c>
      <c r="C434" s="179" t="s">
        <v>17</v>
      </c>
      <c r="D434" s="179" t="s">
        <v>599</v>
      </c>
      <c r="E434" s="249" t="s">
        <v>294</v>
      </c>
      <c r="F434" s="249"/>
      <c r="G434" s="37" t="s">
        <v>128</v>
      </c>
      <c r="H434" s="36">
        <v>4</v>
      </c>
      <c r="I434" s="35">
        <v>8.6199999999999992</v>
      </c>
      <c r="J434" s="35">
        <v>34.479999999999997</v>
      </c>
    </row>
    <row r="435" spans="1:10" s="174" customFormat="1" ht="24" customHeight="1" x14ac:dyDescent="0.2">
      <c r="A435" s="179" t="s">
        <v>297</v>
      </c>
      <c r="B435" s="38" t="s">
        <v>598</v>
      </c>
      <c r="C435" s="179" t="s">
        <v>17</v>
      </c>
      <c r="D435" s="179" t="s">
        <v>597</v>
      </c>
      <c r="E435" s="249" t="s">
        <v>294</v>
      </c>
      <c r="F435" s="249"/>
      <c r="G435" s="37" t="s">
        <v>19</v>
      </c>
      <c r="H435" s="36">
        <v>1</v>
      </c>
      <c r="I435" s="35">
        <v>302.5</v>
      </c>
      <c r="J435" s="35">
        <v>302.5</v>
      </c>
    </row>
    <row r="436" spans="1:10" s="174" customFormat="1" ht="24" customHeight="1" x14ac:dyDescent="0.2">
      <c r="A436" s="179" t="s">
        <v>297</v>
      </c>
      <c r="B436" s="38" t="s">
        <v>596</v>
      </c>
      <c r="C436" s="179" t="s">
        <v>17</v>
      </c>
      <c r="D436" s="179" t="s">
        <v>595</v>
      </c>
      <c r="E436" s="249" t="s">
        <v>294</v>
      </c>
      <c r="F436" s="249"/>
      <c r="G436" s="37" t="s">
        <v>352</v>
      </c>
      <c r="H436" s="36">
        <v>0.11</v>
      </c>
      <c r="I436" s="35">
        <v>20.09</v>
      </c>
      <c r="J436" s="35">
        <v>2.2000000000000002</v>
      </c>
    </row>
    <row r="437" spans="1:10" s="174" customFormat="1" ht="24" customHeight="1" x14ac:dyDescent="0.2">
      <c r="A437" s="179" t="s">
        <v>297</v>
      </c>
      <c r="B437" s="38" t="s">
        <v>594</v>
      </c>
      <c r="C437" s="179" t="s">
        <v>17</v>
      </c>
      <c r="D437" s="179" t="s">
        <v>593</v>
      </c>
      <c r="E437" s="249" t="s">
        <v>294</v>
      </c>
      <c r="F437" s="249"/>
      <c r="G437" s="37" t="s">
        <v>128</v>
      </c>
      <c r="H437" s="36">
        <v>1</v>
      </c>
      <c r="I437" s="35">
        <v>8.9499999999999993</v>
      </c>
      <c r="J437" s="35">
        <v>8.9499999999999993</v>
      </c>
    </row>
    <row r="438" spans="1:10" s="174" customFormat="1" x14ac:dyDescent="0.2">
      <c r="A438" s="180"/>
      <c r="B438" s="180"/>
      <c r="C438" s="180"/>
      <c r="D438" s="180"/>
      <c r="E438" s="180"/>
      <c r="F438" s="25"/>
      <c r="G438" s="180"/>
      <c r="H438" s="25"/>
      <c r="I438" s="180"/>
      <c r="J438" s="25"/>
    </row>
    <row r="439" spans="1:10" s="174" customFormat="1" x14ac:dyDescent="0.2">
      <c r="A439" s="180"/>
      <c r="B439" s="180"/>
      <c r="C439" s="180"/>
      <c r="D439" s="180"/>
      <c r="E439" s="180" t="s">
        <v>285</v>
      </c>
      <c r="F439" s="25">
        <v>113.92</v>
      </c>
      <c r="G439" s="180"/>
      <c r="H439" s="250" t="s">
        <v>284</v>
      </c>
      <c r="I439" s="250"/>
      <c r="J439" s="25">
        <v>525.94000000000005</v>
      </c>
    </row>
    <row r="440" spans="1:10" s="174" customFormat="1" ht="30" customHeight="1" thickBot="1" x14ac:dyDescent="0.25">
      <c r="A440" s="19"/>
      <c r="B440" s="19"/>
      <c r="C440" s="19"/>
      <c r="D440" s="19"/>
      <c r="E440" s="19"/>
      <c r="F440" s="19"/>
      <c r="G440" s="19"/>
      <c r="H440" s="24"/>
      <c r="I440" s="19"/>
      <c r="J440" s="23"/>
    </row>
    <row r="441" spans="1:10" s="174" customFormat="1" ht="0.95" customHeight="1" thickTop="1" x14ac:dyDescent="0.2">
      <c r="A441" s="22"/>
      <c r="B441" s="22"/>
      <c r="C441" s="22"/>
      <c r="D441" s="22"/>
      <c r="E441" s="22"/>
      <c r="F441" s="22"/>
      <c r="G441" s="22"/>
      <c r="H441" s="22"/>
      <c r="I441" s="22"/>
      <c r="J441" s="22"/>
    </row>
    <row r="442" spans="1:10" s="174" customFormat="1" ht="24" customHeight="1" x14ac:dyDescent="0.2">
      <c r="A442" s="176" t="s">
        <v>144</v>
      </c>
      <c r="B442" s="176"/>
      <c r="C442" s="176"/>
      <c r="D442" s="176" t="s">
        <v>21</v>
      </c>
      <c r="E442" s="176"/>
      <c r="F442" s="251"/>
      <c r="G442" s="251"/>
      <c r="H442" s="39"/>
      <c r="I442" s="176"/>
      <c r="J442" s="17"/>
    </row>
    <row r="443" spans="1:10" s="174" customFormat="1" ht="18" customHeight="1" x14ac:dyDescent="0.2">
      <c r="A443" s="177" t="s">
        <v>145</v>
      </c>
      <c r="B443" s="15" t="s">
        <v>5</v>
      </c>
      <c r="C443" s="177" t="s">
        <v>6</v>
      </c>
      <c r="D443" s="177" t="s">
        <v>7</v>
      </c>
      <c r="E443" s="246" t="s">
        <v>293</v>
      </c>
      <c r="F443" s="246"/>
      <c r="G443" s="34" t="s">
        <v>8</v>
      </c>
      <c r="H443" s="15" t="s">
        <v>9</v>
      </c>
      <c r="I443" s="15" t="s">
        <v>10</v>
      </c>
      <c r="J443" s="15" t="s">
        <v>12</v>
      </c>
    </row>
    <row r="444" spans="1:10" s="174" customFormat="1" ht="36" customHeight="1" x14ac:dyDescent="0.2">
      <c r="A444" s="178" t="s">
        <v>292</v>
      </c>
      <c r="B444" s="33" t="s">
        <v>23</v>
      </c>
      <c r="C444" s="178" t="s">
        <v>24</v>
      </c>
      <c r="D444" s="178" t="s">
        <v>25</v>
      </c>
      <c r="E444" s="247" t="s">
        <v>287</v>
      </c>
      <c r="F444" s="247"/>
      <c r="G444" s="32" t="s">
        <v>26</v>
      </c>
      <c r="H444" s="31">
        <v>1</v>
      </c>
      <c r="I444" s="30">
        <v>223.75</v>
      </c>
      <c r="J444" s="30">
        <v>223.75</v>
      </c>
    </row>
    <row r="445" spans="1:10" s="174" customFormat="1" ht="24" customHeight="1" x14ac:dyDescent="0.2">
      <c r="A445" s="175" t="s">
        <v>290</v>
      </c>
      <c r="B445" s="29" t="s">
        <v>592</v>
      </c>
      <c r="C445" s="175" t="s">
        <v>17</v>
      </c>
      <c r="D445" s="175" t="s">
        <v>591</v>
      </c>
      <c r="E445" s="248" t="s">
        <v>287</v>
      </c>
      <c r="F445" s="248"/>
      <c r="G445" s="28" t="s">
        <v>286</v>
      </c>
      <c r="H445" s="27">
        <v>2</v>
      </c>
      <c r="I445" s="26">
        <v>31</v>
      </c>
      <c r="J445" s="26">
        <v>62</v>
      </c>
    </row>
    <row r="446" spans="1:10" s="174" customFormat="1" ht="24" customHeight="1" x14ac:dyDescent="0.2">
      <c r="A446" s="179" t="s">
        <v>297</v>
      </c>
      <c r="B446" s="38" t="s">
        <v>590</v>
      </c>
      <c r="C446" s="179" t="s">
        <v>39</v>
      </c>
      <c r="D446" s="179" t="s">
        <v>589</v>
      </c>
      <c r="E446" s="249" t="s">
        <v>411</v>
      </c>
      <c r="F446" s="249"/>
      <c r="G446" s="37" t="s">
        <v>54</v>
      </c>
      <c r="H446" s="36">
        <v>4</v>
      </c>
      <c r="I446" s="35">
        <v>0</v>
      </c>
      <c r="J446" s="35">
        <v>0</v>
      </c>
    </row>
    <row r="447" spans="1:10" s="174" customFormat="1" ht="24" customHeight="1" x14ac:dyDescent="0.2">
      <c r="A447" s="179" t="s">
        <v>297</v>
      </c>
      <c r="B447" s="38" t="s">
        <v>581</v>
      </c>
      <c r="C447" s="179" t="s">
        <v>17</v>
      </c>
      <c r="D447" s="179" t="s">
        <v>580</v>
      </c>
      <c r="E447" s="249" t="s">
        <v>294</v>
      </c>
      <c r="F447" s="249"/>
      <c r="G447" s="37" t="s">
        <v>347</v>
      </c>
      <c r="H447" s="36">
        <v>5</v>
      </c>
      <c r="I447" s="35">
        <v>6.05</v>
      </c>
      <c r="J447" s="35">
        <v>30.25</v>
      </c>
    </row>
    <row r="448" spans="1:10" s="174" customFormat="1" ht="24" customHeight="1" x14ac:dyDescent="0.2">
      <c r="A448" s="179" t="s">
        <v>297</v>
      </c>
      <c r="B448" s="38" t="s">
        <v>588</v>
      </c>
      <c r="C448" s="179" t="s">
        <v>24</v>
      </c>
      <c r="D448" s="179" t="s">
        <v>587</v>
      </c>
      <c r="E448" s="249" t="s">
        <v>529</v>
      </c>
      <c r="F448" s="249"/>
      <c r="G448" s="37" t="s">
        <v>26</v>
      </c>
      <c r="H448" s="36">
        <v>1</v>
      </c>
      <c r="I448" s="35">
        <v>126.1</v>
      </c>
      <c r="J448" s="35">
        <v>126.1</v>
      </c>
    </row>
    <row r="449" spans="1:10" s="174" customFormat="1" ht="24" customHeight="1" x14ac:dyDescent="0.2">
      <c r="A449" s="179" t="s">
        <v>297</v>
      </c>
      <c r="B449" s="38" t="s">
        <v>586</v>
      </c>
      <c r="C449" s="179" t="s">
        <v>24</v>
      </c>
      <c r="D449" s="179" t="s">
        <v>585</v>
      </c>
      <c r="E449" s="249" t="s">
        <v>584</v>
      </c>
      <c r="F449" s="249"/>
      <c r="G449" s="37" t="s">
        <v>36</v>
      </c>
      <c r="H449" s="36">
        <v>1</v>
      </c>
      <c r="I449" s="35">
        <v>5.4</v>
      </c>
      <c r="J449" s="35">
        <v>5.4</v>
      </c>
    </row>
    <row r="450" spans="1:10" s="174" customFormat="1" x14ac:dyDescent="0.2">
      <c r="A450" s="180"/>
      <c r="B450" s="180"/>
      <c r="C450" s="180"/>
      <c r="D450" s="180"/>
      <c r="E450" s="180"/>
      <c r="F450" s="25"/>
      <c r="G450" s="180"/>
      <c r="H450" s="25"/>
      <c r="I450" s="180"/>
      <c r="J450" s="25"/>
    </row>
    <row r="451" spans="1:10" s="174" customFormat="1" x14ac:dyDescent="0.2">
      <c r="A451" s="180"/>
      <c r="B451" s="180"/>
      <c r="C451" s="180"/>
      <c r="D451" s="180"/>
      <c r="E451" s="180" t="s">
        <v>285</v>
      </c>
      <c r="F451" s="25">
        <v>61.86</v>
      </c>
      <c r="G451" s="180"/>
      <c r="H451" s="250" t="s">
        <v>284</v>
      </c>
      <c r="I451" s="250"/>
      <c r="J451" s="25">
        <v>285.61</v>
      </c>
    </row>
    <row r="452" spans="1:10" s="174" customFormat="1" ht="30" customHeight="1" thickBot="1" x14ac:dyDescent="0.25">
      <c r="A452" s="19"/>
      <c r="B452" s="19"/>
      <c r="C452" s="19"/>
      <c r="D452" s="19"/>
      <c r="E452" s="19"/>
      <c r="F452" s="19"/>
      <c r="G452" s="19"/>
      <c r="H452" s="24"/>
      <c r="I452" s="19"/>
      <c r="J452" s="23"/>
    </row>
    <row r="453" spans="1:10" s="174" customFormat="1" ht="0.95" customHeight="1" thickTop="1" x14ac:dyDescent="0.2">
      <c r="A453" s="22"/>
      <c r="B453" s="22"/>
      <c r="C453" s="22"/>
      <c r="D453" s="22"/>
      <c r="E453" s="22"/>
      <c r="F453" s="22"/>
      <c r="G453" s="22"/>
      <c r="H453" s="22"/>
      <c r="I453" s="22"/>
      <c r="J453" s="22"/>
    </row>
    <row r="454" spans="1:10" s="174" customFormat="1" ht="18" customHeight="1" x14ac:dyDescent="0.2">
      <c r="A454" s="177" t="s">
        <v>146</v>
      </c>
      <c r="B454" s="15" t="s">
        <v>5</v>
      </c>
      <c r="C454" s="177" t="s">
        <v>6</v>
      </c>
      <c r="D454" s="177" t="s">
        <v>7</v>
      </c>
      <c r="E454" s="246" t="s">
        <v>293</v>
      </c>
      <c r="F454" s="246"/>
      <c r="G454" s="34" t="s">
        <v>8</v>
      </c>
      <c r="H454" s="15" t="s">
        <v>9</v>
      </c>
      <c r="I454" s="15" t="s">
        <v>10</v>
      </c>
      <c r="J454" s="15" t="s">
        <v>12</v>
      </c>
    </row>
    <row r="455" spans="1:10" s="174" customFormat="1" ht="24" customHeight="1" x14ac:dyDescent="0.2">
      <c r="A455" s="178" t="s">
        <v>292</v>
      </c>
      <c r="B455" s="33" t="s">
        <v>28</v>
      </c>
      <c r="C455" s="178" t="s">
        <v>24</v>
      </c>
      <c r="D455" s="178" t="s">
        <v>29</v>
      </c>
      <c r="E455" s="247" t="s">
        <v>415</v>
      </c>
      <c r="F455" s="247"/>
      <c r="G455" s="32" t="s">
        <v>26</v>
      </c>
      <c r="H455" s="31">
        <v>1</v>
      </c>
      <c r="I455" s="30">
        <v>718.9</v>
      </c>
      <c r="J455" s="30">
        <v>718.9</v>
      </c>
    </row>
    <row r="456" spans="1:10" s="174" customFormat="1" ht="24" customHeight="1" x14ac:dyDescent="0.2">
      <c r="A456" s="175" t="s">
        <v>290</v>
      </c>
      <c r="B456" s="29" t="s">
        <v>583</v>
      </c>
      <c r="C456" s="175" t="s">
        <v>17</v>
      </c>
      <c r="D456" s="175" t="s">
        <v>582</v>
      </c>
      <c r="E456" s="248" t="s">
        <v>287</v>
      </c>
      <c r="F456" s="248"/>
      <c r="G456" s="28" t="s">
        <v>286</v>
      </c>
      <c r="H456" s="27">
        <v>5</v>
      </c>
      <c r="I456" s="26">
        <v>105.77</v>
      </c>
      <c r="J456" s="26">
        <v>528.85</v>
      </c>
    </row>
    <row r="457" spans="1:10" s="174" customFormat="1" ht="24" customHeight="1" x14ac:dyDescent="0.2">
      <c r="A457" s="175" t="s">
        <v>290</v>
      </c>
      <c r="B457" s="29" t="s">
        <v>289</v>
      </c>
      <c r="C457" s="175" t="s">
        <v>17</v>
      </c>
      <c r="D457" s="175" t="s">
        <v>288</v>
      </c>
      <c r="E457" s="248" t="s">
        <v>287</v>
      </c>
      <c r="F457" s="248"/>
      <c r="G457" s="28" t="s">
        <v>286</v>
      </c>
      <c r="H457" s="27">
        <v>5</v>
      </c>
      <c r="I457" s="26">
        <v>17.579999999999998</v>
      </c>
      <c r="J457" s="26">
        <v>87.9</v>
      </c>
    </row>
    <row r="458" spans="1:10" s="174" customFormat="1" ht="24" customHeight="1" x14ac:dyDescent="0.2">
      <c r="A458" s="179" t="s">
        <v>297</v>
      </c>
      <c r="B458" s="38" t="s">
        <v>581</v>
      </c>
      <c r="C458" s="179" t="s">
        <v>17</v>
      </c>
      <c r="D458" s="179" t="s">
        <v>580</v>
      </c>
      <c r="E458" s="249" t="s">
        <v>294</v>
      </c>
      <c r="F458" s="249"/>
      <c r="G458" s="37" t="s">
        <v>347</v>
      </c>
      <c r="H458" s="36">
        <v>10</v>
      </c>
      <c r="I458" s="35">
        <v>6.05</v>
      </c>
      <c r="J458" s="35">
        <v>60.5</v>
      </c>
    </row>
    <row r="459" spans="1:10" s="174" customFormat="1" ht="24" customHeight="1" x14ac:dyDescent="0.2">
      <c r="A459" s="179" t="s">
        <v>297</v>
      </c>
      <c r="B459" s="38" t="s">
        <v>579</v>
      </c>
      <c r="C459" s="179" t="s">
        <v>39</v>
      </c>
      <c r="D459" s="179" t="s">
        <v>578</v>
      </c>
      <c r="E459" s="249" t="s">
        <v>411</v>
      </c>
      <c r="F459" s="249"/>
      <c r="G459" s="37" t="s">
        <v>54</v>
      </c>
      <c r="H459" s="36">
        <v>5</v>
      </c>
      <c r="I459" s="35">
        <v>8.33</v>
      </c>
      <c r="J459" s="35">
        <v>41.65</v>
      </c>
    </row>
    <row r="460" spans="1:10" s="174" customFormat="1" x14ac:dyDescent="0.2">
      <c r="A460" s="180"/>
      <c r="B460" s="180"/>
      <c r="C460" s="180"/>
      <c r="D460" s="180"/>
      <c r="E460" s="180"/>
      <c r="F460" s="25"/>
      <c r="G460" s="180"/>
      <c r="H460" s="25"/>
      <c r="I460" s="180"/>
      <c r="J460" s="25"/>
    </row>
    <row r="461" spans="1:10" s="174" customFormat="1" x14ac:dyDescent="0.2">
      <c r="A461" s="180"/>
      <c r="B461" s="180"/>
      <c r="C461" s="180"/>
      <c r="D461" s="180"/>
      <c r="E461" s="180" t="s">
        <v>285</v>
      </c>
      <c r="F461" s="25">
        <v>198.77</v>
      </c>
      <c r="G461" s="180"/>
      <c r="H461" s="250" t="s">
        <v>284</v>
      </c>
      <c r="I461" s="250"/>
      <c r="J461" s="25">
        <v>917.67</v>
      </c>
    </row>
    <row r="462" spans="1:10" s="174" customFormat="1" ht="30" customHeight="1" thickBot="1" x14ac:dyDescent="0.25">
      <c r="A462" s="19"/>
      <c r="B462" s="19"/>
      <c r="C462" s="19"/>
      <c r="D462" s="19"/>
      <c r="E462" s="19"/>
      <c r="F462" s="19"/>
      <c r="G462" s="19"/>
      <c r="H462" s="24"/>
      <c r="I462" s="19"/>
      <c r="J462" s="23"/>
    </row>
    <row r="463" spans="1:10" s="174" customFormat="1" ht="0.95" customHeight="1" thickTop="1" x14ac:dyDescent="0.2">
      <c r="A463" s="22"/>
      <c r="B463" s="22"/>
      <c r="C463" s="22"/>
      <c r="D463" s="22"/>
      <c r="E463" s="22"/>
      <c r="F463" s="22"/>
      <c r="G463" s="22"/>
      <c r="H463" s="22"/>
      <c r="I463" s="22"/>
      <c r="J463" s="22"/>
    </row>
    <row r="464" spans="1:10" s="174" customFormat="1" ht="18" customHeight="1" x14ac:dyDescent="0.2">
      <c r="A464" s="177" t="s">
        <v>147</v>
      </c>
      <c r="B464" s="15" t="s">
        <v>5</v>
      </c>
      <c r="C464" s="177" t="s">
        <v>6</v>
      </c>
      <c r="D464" s="177" t="s">
        <v>7</v>
      </c>
      <c r="E464" s="246" t="s">
        <v>293</v>
      </c>
      <c r="F464" s="246"/>
      <c r="G464" s="34" t="s">
        <v>8</v>
      </c>
      <c r="H464" s="15" t="s">
        <v>9</v>
      </c>
      <c r="I464" s="15" t="s">
        <v>10</v>
      </c>
      <c r="J464" s="15" t="s">
        <v>12</v>
      </c>
    </row>
    <row r="465" spans="1:10" s="174" customFormat="1" ht="24" customHeight="1" x14ac:dyDescent="0.2">
      <c r="A465" s="178" t="s">
        <v>292</v>
      </c>
      <c r="B465" s="33" t="s">
        <v>31</v>
      </c>
      <c r="C465" s="178" t="s">
        <v>17</v>
      </c>
      <c r="D465" s="178" t="s">
        <v>32</v>
      </c>
      <c r="E465" s="247" t="s">
        <v>441</v>
      </c>
      <c r="F465" s="247"/>
      <c r="G465" s="32" t="s">
        <v>19</v>
      </c>
      <c r="H465" s="31">
        <v>1</v>
      </c>
      <c r="I465" s="30">
        <v>1.4</v>
      </c>
      <c r="J465" s="30">
        <v>1.4</v>
      </c>
    </row>
    <row r="466" spans="1:10" s="174" customFormat="1" ht="24" customHeight="1" x14ac:dyDescent="0.2">
      <c r="A466" s="175" t="s">
        <v>290</v>
      </c>
      <c r="B466" s="29" t="s">
        <v>289</v>
      </c>
      <c r="C466" s="175" t="s">
        <v>17</v>
      </c>
      <c r="D466" s="175" t="s">
        <v>288</v>
      </c>
      <c r="E466" s="248" t="s">
        <v>287</v>
      </c>
      <c r="F466" s="248"/>
      <c r="G466" s="28" t="s">
        <v>286</v>
      </c>
      <c r="H466" s="27">
        <v>0.08</v>
      </c>
      <c r="I466" s="26">
        <v>17.579999999999998</v>
      </c>
      <c r="J466" s="26">
        <v>1.4</v>
      </c>
    </row>
    <row r="467" spans="1:10" s="174" customFormat="1" x14ac:dyDescent="0.2">
      <c r="A467" s="180"/>
      <c r="B467" s="180"/>
      <c r="C467" s="180"/>
      <c r="D467" s="180"/>
      <c r="E467" s="180"/>
      <c r="F467" s="25"/>
      <c r="G467" s="180"/>
      <c r="H467" s="25"/>
      <c r="I467" s="180"/>
      <c r="J467" s="25"/>
    </row>
    <row r="468" spans="1:10" s="174" customFormat="1" x14ac:dyDescent="0.2">
      <c r="A468" s="180"/>
      <c r="B468" s="180"/>
      <c r="C468" s="180"/>
      <c r="D468" s="180"/>
      <c r="E468" s="180" t="s">
        <v>285</v>
      </c>
      <c r="F468" s="25">
        <v>0.38</v>
      </c>
      <c r="G468" s="180"/>
      <c r="H468" s="250" t="s">
        <v>284</v>
      </c>
      <c r="I468" s="250"/>
      <c r="J468" s="25">
        <v>1.78</v>
      </c>
    </row>
    <row r="469" spans="1:10" s="174" customFormat="1" ht="30" customHeight="1" thickBot="1" x14ac:dyDescent="0.25">
      <c r="A469" s="19"/>
      <c r="B469" s="19"/>
      <c r="C469" s="19"/>
      <c r="D469" s="19"/>
      <c r="E469" s="19"/>
      <c r="F469" s="19"/>
      <c r="G469" s="19"/>
      <c r="H469" s="24"/>
      <c r="I469" s="19"/>
      <c r="J469" s="23"/>
    </row>
    <row r="470" spans="1:10" s="174" customFormat="1" ht="0.95" customHeight="1" thickTop="1" x14ac:dyDescent="0.2">
      <c r="A470" s="22"/>
      <c r="B470" s="22"/>
      <c r="C470" s="22"/>
      <c r="D470" s="22"/>
      <c r="E470" s="22"/>
      <c r="F470" s="22"/>
      <c r="G470" s="22"/>
      <c r="H470" s="22"/>
      <c r="I470" s="22"/>
      <c r="J470" s="22"/>
    </row>
    <row r="471" spans="1:10" s="174" customFormat="1" ht="18" customHeight="1" x14ac:dyDescent="0.2">
      <c r="A471" s="177" t="s">
        <v>148</v>
      </c>
      <c r="B471" s="15" t="s">
        <v>5</v>
      </c>
      <c r="C471" s="177" t="s">
        <v>6</v>
      </c>
      <c r="D471" s="177" t="s">
        <v>7</v>
      </c>
      <c r="E471" s="246" t="s">
        <v>293</v>
      </c>
      <c r="F471" s="246"/>
      <c r="G471" s="34" t="s">
        <v>8</v>
      </c>
      <c r="H471" s="15" t="s">
        <v>9</v>
      </c>
      <c r="I471" s="15" t="s">
        <v>10</v>
      </c>
      <c r="J471" s="15" t="s">
        <v>12</v>
      </c>
    </row>
    <row r="472" spans="1:10" s="174" customFormat="1" ht="24" customHeight="1" x14ac:dyDescent="0.2">
      <c r="A472" s="178" t="s">
        <v>292</v>
      </c>
      <c r="B472" s="33" t="s">
        <v>149</v>
      </c>
      <c r="C472" s="178" t="s">
        <v>24</v>
      </c>
      <c r="D472" s="178" t="s">
        <v>150</v>
      </c>
      <c r="E472" s="247" t="s">
        <v>287</v>
      </c>
      <c r="F472" s="247"/>
      <c r="G472" s="32" t="s">
        <v>36</v>
      </c>
      <c r="H472" s="31">
        <v>1</v>
      </c>
      <c r="I472" s="30">
        <v>436.14</v>
      </c>
      <c r="J472" s="30">
        <v>436.14</v>
      </c>
    </row>
    <row r="473" spans="1:10" s="174" customFormat="1" ht="24" customHeight="1" x14ac:dyDescent="0.2">
      <c r="A473" s="175" t="s">
        <v>290</v>
      </c>
      <c r="B473" s="29" t="s">
        <v>289</v>
      </c>
      <c r="C473" s="175" t="s">
        <v>17</v>
      </c>
      <c r="D473" s="175" t="s">
        <v>288</v>
      </c>
      <c r="E473" s="248" t="s">
        <v>287</v>
      </c>
      <c r="F473" s="248"/>
      <c r="G473" s="28" t="s">
        <v>286</v>
      </c>
      <c r="H473" s="27">
        <v>4</v>
      </c>
      <c r="I473" s="26">
        <v>17.579999999999998</v>
      </c>
      <c r="J473" s="26">
        <v>70.319999999999993</v>
      </c>
    </row>
    <row r="474" spans="1:10" s="174" customFormat="1" ht="24" customHeight="1" x14ac:dyDescent="0.2">
      <c r="A474" s="175" t="s">
        <v>290</v>
      </c>
      <c r="B474" s="29" t="s">
        <v>569</v>
      </c>
      <c r="C474" s="175" t="s">
        <v>17</v>
      </c>
      <c r="D474" s="175" t="s">
        <v>568</v>
      </c>
      <c r="E474" s="248" t="s">
        <v>287</v>
      </c>
      <c r="F474" s="248"/>
      <c r="G474" s="28" t="s">
        <v>286</v>
      </c>
      <c r="H474" s="27">
        <v>4</v>
      </c>
      <c r="I474" s="26">
        <v>30.65</v>
      </c>
      <c r="J474" s="26">
        <v>122.6</v>
      </c>
    </row>
    <row r="475" spans="1:10" s="174" customFormat="1" ht="24" customHeight="1" x14ac:dyDescent="0.2">
      <c r="A475" s="175" t="s">
        <v>290</v>
      </c>
      <c r="B475" s="29" t="s">
        <v>528</v>
      </c>
      <c r="C475" s="175" t="s">
        <v>17</v>
      </c>
      <c r="D475" s="175" t="s">
        <v>527</v>
      </c>
      <c r="E475" s="248" t="s">
        <v>287</v>
      </c>
      <c r="F475" s="248"/>
      <c r="G475" s="28" t="s">
        <v>286</v>
      </c>
      <c r="H475" s="27">
        <v>4</v>
      </c>
      <c r="I475" s="26">
        <v>27.35</v>
      </c>
      <c r="J475" s="26">
        <v>109.4</v>
      </c>
    </row>
    <row r="476" spans="1:10" s="174" customFormat="1" ht="60" customHeight="1" x14ac:dyDescent="0.2">
      <c r="A476" s="175" t="s">
        <v>290</v>
      </c>
      <c r="B476" s="29" t="s">
        <v>577</v>
      </c>
      <c r="C476" s="175" t="s">
        <v>17</v>
      </c>
      <c r="D476" s="175" t="s">
        <v>576</v>
      </c>
      <c r="E476" s="248" t="s">
        <v>575</v>
      </c>
      <c r="F476" s="248"/>
      <c r="G476" s="28" t="s">
        <v>574</v>
      </c>
      <c r="H476" s="27">
        <v>0.1</v>
      </c>
      <c r="I476" s="26">
        <v>152.74</v>
      </c>
      <c r="J476" s="26">
        <v>15.27</v>
      </c>
    </row>
    <row r="477" spans="1:10" s="174" customFormat="1" ht="24" customHeight="1" x14ac:dyDescent="0.2">
      <c r="A477" s="179" t="s">
        <v>297</v>
      </c>
      <c r="B477" s="38" t="s">
        <v>526</v>
      </c>
      <c r="C477" s="179" t="s">
        <v>17</v>
      </c>
      <c r="D477" s="179" t="s">
        <v>525</v>
      </c>
      <c r="E477" s="249" t="s">
        <v>294</v>
      </c>
      <c r="F477" s="249"/>
      <c r="G477" s="37" t="s">
        <v>347</v>
      </c>
      <c r="H477" s="36">
        <v>25</v>
      </c>
      <c r="I477" s="35">
        <v>4.66</v>
      </c>
      <c r="J477" s="35">
        <v>116.5</v>
      </c>
    </row>
    <row r="478" spans="1:10" s="174" customFormat="1" ht="24" customHeight="1" x14ac:dyDescent="0.2">
      <c r="A478" s="179" t="s">
        <v>297</v>
      </c>
      <c r="B478" s="38" t="s">
        <v>382</v>
      </c>
      <c r="C478" s="179" t="s">
        <v>17</v>
      </c>
      <c r="D478" s="179" t="s">
        <v>381</v>
      </c>
      <c r="E478" s="249" t="s">
        <v>294</v>
      </c>
      <c r="F478" s="249"/>
      <c r="G478" s="37" t="s">
        <v>347</v>
      </c>
      <c r="H478" s="36">
        <v>0.1</v>
      </c>
      <c r="I478" s="35">
        <v>20.5</v>
      </c>
      <c r="J478" s="35">
        <v>2.0499999999999998</v>
      </c>
    </row>
    <row r="479" spans="1:10" s="174" customFormat="1" x14ac:dyDescent="0.2">
      <c r="A479" s="180"/>
      <c r="B479" s="180"/>
      <c r="C479" s="180"/>
      <c r="D479" s="180"/>
      <c r="E479" s="180"/>
      <c r="F479" s="25"/>
      <c r="G479" s="180"/>
      <c r="H479" s="25"/>
      <c r="I479" s="180"/>
      <c r="J479" s="25"/>
    </row>
    <row r="480" spans="1:10" s="174" customFormat="1" x14ac:dyDescent="0.2">
      <c r="A480" s="180"/>
      <c r="B480" s="180"/>
      <c r="C480" s="180"/>
      <c r="D480" s="180"/>
      <c r="E480" s="180" t="s">
        <v>285</v>
      </c>
      <c r="F480" s="25">
        <v>120.59</v>
      </c>
      <c r="G480" s="180"/>
      <c r="H480" s="250" t="s">
        <v>284</v>
      </c>
      <c r="I480" s="250"/>
      <c r="J480" s="25">
        <v>556.73</v>
      </c>
    </row>
    <row r="481" spans="1:10" s="174" customFormat="1" ht="30" customHeight="1" thickBot="1" x14ac:dyDescent="0.25">
      <c r="A481" s="19"/>
      <c r="B481" s="19"/>
      <c r="C481" s="19"/>
      <c r="D481" s="19"/>
      <c r="E481" s="19"/>
      <c r="F481" s="19"/>
      <c r="G481" s="19"/>
      <c r="H481" s="24"/>
      <c r="I481" s="19"/>
      <c r="J481" s="23"/>
    </row>
    <row r="482" spans="1:10" s="174" customFormat="1" ht="0.95" customHeight="1" thickTop="1" x14ac:dyDescent="0.2">
      <c r="A482" s="22"/>
      <c r="B482" s="22"/>
      <c r="C482" s="22"/>
      <c r="D482" s="22"/>
      <c r="E482" s="22"/>
      <c r="F482" s="22"/>
      <c r="G482" s="22"/>
      <c r="H482" s="22"/>
      <c r="I482" s="22"/>
      <c r="J482" s="22"/>
    </row>
    <row r="483" spans="1:10" s="174" customFormat="1" ht="18" customHeight="1" x14ac:dyDescent="0.2">
      <c r="A483" s="177" t="s">
        <v>151</v>
      </c>
      <c r="B483" s="15" t="s">
        <v>5</v>
      </c>
      <c r="C483" s="177" t="s">
        <v>6</v>
      </c>
      <c r="D483" s="177" t="s">
        <v>7</v>
      </c>
      <c r="E483" s="246" t="s">
        <v>293</v>
      </c>
      <c r="F483" s="246"/>
      <c r="G483" s="34" t="s">
        <v>8</v>
      </c>
      <c r="H483" s="15" t="s">
        <v>9</v>
      </c>
      <c r="I483" s="15" t="s">
        <v>10</v>
      </c>
      <c r="J483" s="15" t="s">
        <v>12</v>
      </c>
    </row>
    <row r="484" spans="1:10" s="174" customFormat="1" ht="24" customHeight="1" x14ac:dyDescent="0.2">
      <c r="A484" s="178" t="s">
        <v>292</v>
      </c>
      <c r="B484" s="33" t="s">
        <v>152</v>
      </c>
      <c r="C484" s="178" t="s">
        <v>39</v>
      </c>
      <c r="D484" s="178" t="s">
        <v>153</v>
      </c>
      <c r="E484" s="247" t="s">
        <v>551</v>
      </c>
      <c r="F484" s="247"/>
      <c r="G484" s="32" t="s">
        <v>41</v>
      </c>
      <c r="H484" s="31">
        <v>1</v>
      </c>
      <c r="I484" s="30">
        <v>247.92</v>
      </c>
      <c r="J484" s="30">
        <v>247.92</v>
      </c>
    </row>
    <row r="485" spans="1:10" s="174" customFormat="1" ht="24" customHeight="1" x14ac:dyDescent="0.2">
      <c r="A485" s="179" t="s">
        <v>297</v>
      </c>
      <c r="B485" s="38" t="s">
        <v>623</v>
      </c>
      <c r="C485" s="179" t="s">
        <v>39</v>
      </c>
      <c r="D485" s="179" t="s">
        <v>622</v>
      </c>
      <c r="E485" s="249" t="s">
        <v>529</v>
      </c>
      <c r="F485" s="249"/>
      <c r="G485" s="37" t="s">
        <v>41</v>
      </c>
      <c r="H485" s="36">
        <v>1</v>
      </c>
      <c r="I485" s="35">
        <v>247.92</v>
      </c>
      <c r="J485" s="35">
        <v>247.92</v>
      </c>
    </row>
    <row r="486" spans="1:10" s="174" customFormat="1" x14ac:dyDescent="0.2">
      <c r="A486" s="180"/>
      <c r="B486" s="180"/>
      <c r="C486" s="180"/>
      <c r="D486" s="180"/>
      <c r="E486" s="180"/>
      <c r="F486" s="25"/>
      <c r="G486" s="180"/>
      <c r="H486" s="25"/>
      <c r="I486" s="180"/>
      <c r="J486" s="25"/>
    </row>
    <row r="487" spans="1:10" s="174" customFormat="1" x14ac:dyDescent="0.2">
      <c r="A487" s="180"/>
      <c r="B487" s="180"/>
      <c r="C487" s="180"/>
      <c r="D487" s="180"/>
      <c r="E487" s="180" t="s">
        <v>285</v>
      </c>
      <c r="F487" s="25">
        <v>68.540000000000006</v>
      </c>
      <c r="G487" s="180"/>
      <c r="H487" s="250" t="s">
        <v>284</v>
      </c>
      <c r="I487" s="250"/>
      <c r="J487" s="25">
        <v>316.45999999999998</v>
      </c>
    </row>
    <row r="488" spans="1:10" s="174" customFormat="1" ht="30" customHeight="1" thickBot="1" x14ac:dyDescent="0.25">
      <c r="A488" s="19"/>
      <c r="B488" s="19"/>
      <c r="C488" s="19"/>
      <c r="D488" s="19"/>
      <c r="E488" s="19"/>
      <c r="F488" s="19"/>
      <c r="G488" s="19"/>
      <c r="H488" s="24"/>
      <c r="I488" s="19"/>
      <c r="J488" s="23"/>
    </row>
    <row r="489" spans="1:10" s="174" customFormat="1" ht="0.95" customHeight="1" thickTop="1" x14ac:dyDescent="0.2">
      <c r="A489" s="22"/>
      <c r="B489" s="22"/>
      <c r="C489" s="22"/>
      <c r="D489" s="22"/>
      <c r="E489" s="22"/>
      <c r="F489" s="22"/>
      <c r="G489" s="22"/>
      <c r="H489" s="22"/>
      <c r="I489" s="22"/>
      <c r="J489" s="22"/>
    </row>
    <row r="490" spans="1:10" s="174" customFormat="1" ht="18" customHeight="1" x14ac:dyDescent="0.2">
      <c r="A490" s="177" t="s">
        <v>154</v>
      </c>
      <c r="B490" s="15" t="s">
        <v>5</v>
      </c>
      <c r="C490" s="177" t="s">
        <v>6</v>
      </c>
      <c r="D490" s="177" t="s">
        <v>7</v>
      </c>
      <c r="E490" s="246" t="s">
        <v>293</v>
      </c>
      <c r="F490" s="246"/>
      <c r="G490" s="34" t="s">
        <v>8</v>
      </c>
      <c r="H490" s="15" t="s">
        <v>9</v>
      </c>
      <c r="I490" s="15" t="s">
        <v>10</v>
      </c>
      <c r="J490" s="15" t="s">
        <v>12</v>
      </c>
    </row>
    <row r="491" spans="1:10" s="174" customFormat="1" ht="24" customHeight="1" x14ac:dyDescent="0.2">
      <c r="A491" s="178" t="s">
        <v>292</v>
      </c>
      <c r="B491" s="33" t="s">
        <v>155</v>
      </c>
      <c r="C491" s="178" t="s">
        <v>39</v>
      </c>
      <c r="D491" s="178" t="s">
        <v>156</v>
      </c>
      <c r="E491" s="247" t="s">
        <v>551</v>
      </c>
      <c r="F491" s="247"/>
      <c r="G491" s="32" t="s">
        <v>41</v>
      </c>
      <c r="H491" s="31">
        <v>1</v>
      </c>
      <c r="I491" s="30">
        <v>234.94</v>
      </c>
      <c r="J491" s="30">
        <v>234.94</v>
      </c>
    </row>
    <row r="492" spans="1:10" s="174" customFormat="1" ht="24" customHeight="1" x14ac:dyDescent="0.2">
      <c r="A492" s="179" t="s">
        <v>297</v>
      </c>
      <c r="B492" s="38" t="s">
        <v>621</v>
      </c>
      <c r="C492" s="179" t="s">
        <v>39</v>
      </c>
      <c r="D492" s="179" t="s">
        <v>620</v>
      </c>
      <c r="E492" s="249" t="s">
        <v>529</v>
      </c>
      <c r="F492" s="249"/>
      <c r="G492" s="37" t="s">
        <v>41</v>
      </c>
      <c r="H492" s="36">
        <v>1</v>
      </c>
      <c r="I492" s="35">
        <v>234.94</v>
      </c>
      <c r="J492" s="35">
        <v>234.94</v>
      </c>
    </row>
    <row r="493" spans="1:10" s="174" customFormat="1" x14ac:dyDescent="0.2">
      <c r="A493" s="180"/>
      <c r="B493" s="180"/>
      <c r="C493" s="180"/>
      <c r="D493" s="180"/>
      <c r="E493" s="180"/>
      <c r="F493" s="25"/>
      <c r="G493" s="180"/>
      <c r="H493" s="25"/>
      <c r="I493" s="180"/>
      <c r="J493" s="25"/>
    </row>
    <row r="494" spans="1:10" s="174" customFormat="1" x14ac:dyDescent="0.2">
      <c r="A494" s="180"/>
      <c r="B494" s="180"/>
      <c r="C494" s="180"/>
      <c r="D494" s="180"/>
      <c r="E494" s="180" t="s">
        <v>285</v>
      </c>
      <c r="F494" s="25">
        <v>64.959999999999994</v>
      </c>
      <c r="G494" s="180"/>
      <c r="H494" s="250" t="s">
        <v>284</v>
      </c>
      <c r="I494" s="250"/>
      <c r="J494" s="25">
        <v>299.89999999999998</v>
      </c>
    </row>
    <row r="495" spans="1:10" s="174" customFormat="1" ht="30" customHeight="1" thickBot="1" x14ac:dyDescent="0.25">
      <c r="A495" s="19"/>
      <c r="B495" s="19"/>
      <c r="C495" s="19"/>
      <c r="D495" s="19"/>
      <c r="E495" s="19"/>
      <c r="F495" s="19"/>
      <c r="G495" s="19"/>
      <c r="H495" s="24"/>
      <c r="I495" s="19"/>
      <c r="J495" s="23"/>
    </row>
    <row r="496" spans="1:10" s="174" customFormat="1" ht="0.95" customHeight="1" thickTop="1" x14ac:dyDescent="0.2">
      <c r="A496" s="22"/>
      <c r="B496" s="22"/>
      <c r="C496" s="22"/>
      <c r="D496" s="22"/>
      <c r="E496" s="22"/>
      <c r="F496" s="22"/>
      <c r="G496" s="22"/>
      <c r="H496" s="22"/>
      <c r="I496" s="22"/>
      <c r="J496" s="22"/>
    </row>
    <row r="497" spans="1:10" s="174" customFormat="1" ht="18" customHeight="1" x14ac:dyDescent="0.2">
      <c r="A497" s="177" t="s">
        <v>157</v>
      </c>
      <c r="B497" s="15" t="s">
        <v>5</v>
      </c>
      <c r="C497" s="177" t="s">
        <v>6</v>
      </c>
      <c r="D497" s="177" t="s">
        <v>7</v>
      </c>
      <c r="E497" s="246" t="s">
        <v>293</v>
      </c>
      <c r="F497" s="246"/>
      <c r="G497" s="34" t="s">
        <v>8</v>
      </c>
      <c r="H497" s="15" t="s">
        <v>9</v>
      </c>
      <c r="I497" s="15" t="s">
        <v>10</v>
      </c>
      <c r="J497" s="15" t="s">
        <v>12</v>
      </c>
    </row>
    <row r="498" spans="1:10" s="174" customFormat="1" ht="24" customHeight="1" x14ac:dyDescent="0.2">
      <c r="A498" s="178" t="s">
        <v>292</v>
      </c>
      <c r="B498" s="33" t="s">
        <v>158</v>
      </c>
      <c r="C498" s="178" t="s">
        <v>24</v>
      </c>
      <c r="D498" s="178" t="s">
        <v>159</v>
      </c>
      <c r="E498" s="247" t="s">
        <v>304</v>
      </c>
      <c r="F498" s="247"/>
      <c r="G498" s="32" t="s">
        <v>128</v>
      </c>
      <c r="H498" s="31">
        <v>1</v>
      </c>
      <c r="I498" s="30">
        <v>914.29</v>
      </c>
      <c r="J498" s="30">
        <v>914.29</v>
      </c>
    </row>
    <row r="499" spans="1:10" s="174" customFormat="1" ht="24" customHeight="1" x14ac:dyDescent="0.2">
      <c r="A499" s="175" t="s">
        <v>290</v>
      </c>
      <c r="B499" s="29" t="s">
        <v>289</v>
      </c>
      <c r="C499" s="175" t="s">
        <v>17</v>
      </c>
      <c r="D499" s="175" t="s">
        <v>288</v>
      </c>
      <c r="E499" s="248" t="s">
        <v>287</v>
      </c>
      <c r="F499" s="248"/>
      <c r="G499" s="28" t="s">
        <v>286</v>
      </c>
      <c r="H499" s="27">
        <v>0.02</v>
      </c>
      <c r="I499" s="26">
        <v>17.579999999999998</v>
      </c>
      <c r="J499" s="26">
        <v>0.35</v>
      </c>
    </row>
    <row r="500" spans="1:10" s="174" customFormat="1" ht="24" customHeight="1" x14ac:dyDescent="0.2">
      <c r="A500" s="175" t="s">
        <v>290</v>
      </c>
      <c r="B500" s="29" t="s">
        <v>569</v>
      </c>
      <c r="C500" s="175" t="s">
        <v>17</v>
      </c>
      <c r="D500" s="175" t="s">
        <v>568</v>
      </c>
      <c r="E500" s="248" t="s">
        <v>287</v>
      </c>
      <c r="F500" s="248"/>
      <c r="G500" s="28" t="s">
        <v>286</v>
      </c>
      <c r="H500" s="27">
        <v>0.01</v>
      </c>
      <c r="I500" s="26">
        <v>30.65</v>
      </c>
      <c r="J500" s="26">
        <v>0.3</v>
      </c>
    </row>
    <row r="501" spans="1:10" s="174" customFormat="1" ht="24" customHeight="1" x14ac:dyDescent="0.2">
      <c r="A501" s="179" t="s">
        <v>297</v>
      </c>
      <c r="B501" s="38" t="s">
        <v>619</v>
      </c>
      <c r="C501" s="179" t="s">
        <v>39</v>
      </c>
      <c r="D501" s="179" t="s">
        <v>618</v>
      </c>
      <c r="E501" s="249" t="s">
        <v>529</v>
      </c>
      <c r="F501" s="249"/>
      <c r="G501" s="37" t="s">
        <v>41</v>
      </c>
      <c r="H501" s="36">
        <v>1</v>
      </c>
      <c r="I501" s="35">
        <v>913.64</v>
      </c>
      <c r="J501" s="35">
        <v>913.64</v>
      </c>
    </row>
    <row r="502" spans="1:10" s="174" customFormat="1" x14ac:dyDescent="0.2">
      <c r="A502" s="180"/>
      <c r="B502" s="180"/>
      <c r="C502" s="180"/>
      <c r="D502" s="180"/>
      <c r="E502" s="180"/>
      <c r="F502" s="25"/>
      <c r="G502" s="180"/>
      <c r="H502" s="25"/>
      <c r="I502" s="180"/>
      <c r="J502" s="25"/>
    </row>
    <row r="503" spans="1:10" s="174" customFormat="1" x14ac:dyDescent="0.2">
      <c r="A503" s="180"/>
      <c r="B503" s="180"/>
      <c r="C503" s="180"/>
      <c r="D503" s="180"/>
      <c r="E503" s="180" t="s">
        <v>285</v>
      </c>
      <c r="F503" s="25">
        <v>252.8</v>
      </c>
      <c r="G503" s="180"/>
      <c r="H503" s="250" t="s">
        <v>284</v>
      </c>
      <c r="I503" s="250"/>
      <c r="J503" s="25">
        <v>1167.0899999999999</v>
      </c>
    </row>
    <row r="504" spans="1:10" s="174" customFormat="1" ht="30" customHeight="1" thickBot="1" x14ac:dyDescent="0.25">
      <c r="A504" s="19"/>
      <c r="B504" s="19"/>
      <c r="C504" s="19"/>
      <c r="D504" s="19"/>
      <c r="E504" s="19"/>
      <c r="F504" s="19"/>
      <c r="G504" s="19"/>
      <c r="H504" s="24"/>
      <c r="I504" s="19"/>
      <c r="J504" s="23"/>
    </row>
    <row r="505" spans="1:10" s="174" customFormat="1" ht="0.95" customHeight="1" thickTop="1" x14ac:dyDescent="0.2">
      <c r="A505" s="22"/>
      <c r="B505" s="22"/>
      <c r="C505" s="22"/>
      <c r="D505" s="22"/>
      <c r="E505" s="22"/>
      <c r="F505" s="22"/>
      <c r="G505" s="22"/>
      <c r="H505" s="22"/>
      <c r="I505" s="22"/>
      <c r="J505" s="22"/>
    </row>
    <row r="506" spans="1:10" s="174" customFormat="1" ht="18" customHeight="1" x14ac:dyDescent="0.2">
      <c r="A506" s="177" t="s">
        <v>160</v>
      </c>
      <c r="B506" s="15" t="s">
        <v>5</v>
      </c>
      <c r="C506" s="177" t="s">
        <v>6</v>
      </c>
      <c r="D506" s="177" t="s">
        <v>7</v>
      </c>
      <c r="E506" s="246" t="s">
        <v>293</v>
      </c>
      <c r="F506" s="246"/>
      <c r="G506" s="34" t="s">
        <v>8</v>
      </c>
      <c r="H506" s="15" t="s">
        <v>9</v>
      </c>
      <c r="I506" s="15" t="s">
        <v>10</v>
      </c>
      <c r="J506" s="15" t="s">
        <v>12</v>
      </c>
    </row>
    <row r="507" spans="1:10" s="174" customFormat="1" ht="24" customHeight="1" x14ac:dyDescent="0.2">
      <c r="A507" s="178" t="s">
        <v>292</v>
      </c>
      <c r="B507" s="33" t="s">
        <v>161</v>
      </c>
      <c r="C507" s="178" t="s">
        <v>24</v>
      </c>
      <c r="D507" s="178" t="s">
        <v>162</v>
      </c>
      <c r="E507" s="247" t="s">
        <v>287</v>
      </c>
      <c r="F507" s="247"/>
      <c r="G507" s="32" t="s">
        <v>26</v>
      </c>
      <c r="H507" s="31">
        <v>1</v>
      </c>
      <c r="I507" s="30">
        <v>103.61</v>
      </c>
      <c r="J507" s="30">
        <v>103.61</v>
      </c>
    </row>
    <row r="508" spans="1:10" s="174" customFormat="1" ht="24" customHeight="1" x14ac:dyDescent="0.2">
      <c r="A508" s="175" t="s">
        <v>290</v>
      </c>
      <c r="B508" s="29" t="s">
        <v>303</v>
      </c>
      <c r="C508" s="175" t="s">
        <v>17</v>
      </c>
      <c r="D508" s="175" t="s">
        <v>302</v>
      </c>
      <c r="E508" s="248" t="s">
        <v>287</v>
      </c>
      <c r="F508" s="248"/>
      <c r="G508" s="28" t="s">
        <v>286</v>
      </c>
      <c r="H508" s="27">
        <v>0.2</v>
      </c>
      <c r="I508" s="26">
        <v>24.91</v>
      </c>
      <c r="J508" s="26">
        <v>4.9800000000000004</v>
      </c>
    </row>
    <row r="509" spans="1:10" s="174" customFormat="1" ht="24" customHeight="1" x14ac:dyDescent="0.2">
      <c r="A509" s="179" t="s">
        <v>297</v>
      </c>
      <c r="B509" s="38" t="s">
        <v>607</v>
      </c>
      <c r="C509" s="179" t="s">
        <v>39</v>
      </c>
      <c r="D509" s="179" t="s">
        <v>606</v>
      </c>
      <c r="E509" s="249" t="s">
        <v>529</v>
      </c>
      <c r="F509" s="249"/>
      <c r="G509" s="37" t="s">
        <v>61</v>
      </c>
      <c r="H509" s="36">
        <v>1</v>
      </c>
      <c r="I509" s="35">
        <v>98.63</v>
      </c>
      <c r="J509" s="35">
        <v>98.63</v>
      </c>
    </row>
    <row r="510" spans="1:10" s="174" customFormat="1" x14ac:dyDescent="0.2">
      <c r="A510" s="180"/>
      <c r="B510" s="180"/>
      <c r="C510" s="180"/>
      <c r="D510" s="180"/>
      <c r="E510" s="180"/>
      <c r="F510" s="25"/>
      <c r="G510" s="180"/>
      <c r="H510" s="25"/>
      <c r="I510" s="180"/>
      <c r="J510" s="25"/>
    </row>
    <row r="511" spans="1:10" s="174" customFormat="1" x14ac:dyDescent="0.2">
      <c r="A511" s="180"/>
      <c r="B511" s="180"/>
      <c r="C511" s="180"/>
      <c r="D511" s="180"/>
      <c r="E511" s="180" t="s">
        <v>285</v>
      </c>
      <c r="F511" s="25">
        <v>28.64</v>
      </c>
      <c r="G511" s="180"/>
      <c r="H511" s="250" t="s">
        <v>284</v>
      </c>
      <c r="I511" s="250"/>
      <c r="J511" s="25">
        <v>132.25</v>
      </c>
    </row>
    <row r="512" spans="1:10" s="174" customFormat="1" ht="30" customHeight="1" thickBot="1" x14ac:dyDescent="0.25">
      <c r="A512" s="19"/>
      <c r="B512" s="19"/>
      <c r="C512" s="19"/>
      <c r="D512" s="19"/>
      <c r="E512" s="19"/>
      <c r="F512" s="19"/>
      <c r="G512" s="19"/>
      <c r="H512" s="24"/>
      <c r="I512" s="19"/>
      <c r="J512" s="23"/>
    </row>
    <row r="513" spans="1:10" s="174" customFormat="1" ht="0.95" customHeight="1" thickTop="1" x14ac:dyDescent="0.2">
      <c r="A513" s="22"/>
      <c r="B513" s="22"/>
      <c r="C513" s="22"/>
      <c r="D513" s="22"/>
      <c r="E513" s="22"/>
      <c r="F513" s="22"/>
      <c r="G513" s="22"/>
      <c r="H513" s="22"/>
      <c r="I513" s="22"/>
      <c r="J513" s="22"/>
    </row>
    <row r="514" spans="1:10" s="174" customFormat="1" ht="18" customHeight="1" x14ac:dyDescent="0.2">
      <c r="A514" s="177" t="s">
        <v>163</v>
      </c>
      <c r="B514" s="15" t="s">
        <v>5</v>
      </c>
      <c r="C514" s="177" t="s">
        <v>6</v>
      </c>
      <c r="D514" s="177" t="s">
        <v>7</v>
      </c>
      <c r="E514" s="246" t="s">
        <v>293</v>
      </c>
      <c r="F514" s="246"/>
      <c r="G514" s="34" t="s">
        <v>8</v>
      </c>
      <c r="H514" s="15" t="s">
        <v>9</v>
      </c>
      <c r="I514" s="15" t="s">
        <v>10</v>
      </c>
      <c r="J514" s="15" t="s">
        <v>12</v>
      </c>
    </row>
    <row r="515" spans="1:10" s="174" customFormat="1" ht="24" customHeight="1" x14ac:dyDescent="0.2">
      <c r="A515" s="178" t="s">
        <v>292</v>
      </c>
      <c r="B515" s="33" t="s">
        <v>164</v>
      </c>
      <c r="C515" s="178" t="s">
        <v>24</v>
      </c>
      <c r="D515" s="178" t="s">
        <v>165</v>
      </c>
      <c r="E515" s="247" t="s">
        <v>304</v>
      </c>
      <c r="F515" s="247"/>
      <c r="G515" s="32" t="s">
        <v>26</v>
      </c>
      <c r="H515" s="31">
        <v>1</v>
      </c>
      <c r="I515" s="30">
        <v>97.48</v>
      </c>
      <c r="J515" s="30">
        <v>97.48</v>
      </c>
    </row>
    <row r="516" spans="1:10" s="174" customFormat="1" ht="24" customHeight="1" x14ac:dyDescent="0.2">
      <c r="A516" s="175" t="s">
        <v>290</v>
      </c>
      <c r="B516" s="29" t="s">
        <v>303</v>
      </c>
      <c r="C516" s="175" t="s">
        <v>17</v>
      </c>
      <c r="D516" s="175" t="s">
        <v>302</v>
      </c>
      <c r="E516" s="248" t="s">
        <v>287</v>
      </c>
      <c r="F516" s="248"/>
      <c r="G516" s="28" t="s">
        <v>286</v>
      </c>
      <c r="H516" s="27">
        <v>0.2</v>
      </c>
      <c r="I516" s="26">
        <v>24.91</v>
      </c>
      <c r="J516" s="26">
        <v>4.9800000000000004</v>
      </c>
    </row>
    <row r="517" spans="1:10" s="174" customFormat="1" ht="24" customHeight="1" x14ac:dyDescent="0.2">
      <c r="A517" s="179" t="s">
        <v>297</v>
      </c>
      <c r="B517" s="38" t="s">
        <v>531</v>
      </c>
      <c r="C517" s="179" t="s">
        <v>39</v>
      </c>
      <c r="D517" s="179" t="s">
        <v>530</v>
      </c>
      <c r="E517" s="249" t="s">
        <v>529</v>
      </c>
      <c r="F517" s="249"/>
      <c r="G517" s="37" t="s">
        <v>61</v>
      </c>
      <c r="H517" s="36">
        <v>1</v>
      </c>
      <c r="I517" s="35">
        <v>92.5</v>
      </c>
      <c r="J517" s="35">
        <v>92.5</v>
      </c>
    </row>
    <row r="518" spans="1:10" s="174" customFormat="1" x14ac:dyDescent="0.2">
      <c r="A518" s="180"/>
      <c r="B518" s="180"/>
      <c r="C518" s="180"/>
      <c r="D518" s="180"/>
      <c r="E518" s="180"/>
      <c r="F518" s="25"/>
      <c r="G518" s="180"/>
      <c r="H518" s="25"/>
      <c r="I518" s="180"/>
      <c r="J518" s="25"/>
    </row>
    <row r="519" spans="1:10" s="174" customFormat="1" x14ac:dyDescent="0.2">
      <c r="A519" s="180"/>
      <c r="B519" s="180"/>
      <c r="C519" s="180"/>
      <c r="D519" s="180"/>
      <c r="E519" s="180" t="s">
        <v>285</v>
      </c>
      <c r="F519" s="25">
        <v>26.95</v>
      </c>
      <c r="G519" s="180"/>
      <c r="H519" s="250" t="s">
        <v>284</v>
      </c>
      <c r="I519" s="250"/>
      <c r="J519" s="25">
        <v>124.43</v>
      </c>
    </row>
    <row r="520" spans="1:10" s="174" customFormat="1" ht="30" customHeight="1" thickBot="1" x14ac:dyDescent="0.25">
      <c r="A520" s="19"/>
      <c r="B520" s="19"/>
      <c r="C520" s="19"/>
      <c r="D520" s="19"/>
      <c r="E520" s="19"/>
      <c r="F520" s="19"/>
      <c r="G520" s="19"/>
      <c r="H520" s="24"/>
      <c r="I520" s="19"/>
      <c r="J520" s="23"/>
    </row>
    <row r="521" spans="1:10" s="174" customFormat="1" ht="0.95" customHeight="1" thickTop="1" x14ac:dyDescent="0.2">
      <c r="A521" s="22"/>
      <c r="B521" s="22"/>
      <c r="C521" s="22"/>
      <c r="D521" s="22"/>
      <c r="E521" s="22"/>
      <c r="F521" s="22"/>
      <c r="G521" s="22"/>
      <c r="H521" s="22"/>
      <c r="I521" s="22"/>
      <c r="J521" s="22"/>
    </row>
    <row r="522" spans="1:10" s="174" customFormat="1" ht="18" customHeight="1" x14ac:dyDescent="0.2">
      <c r="A522" s="177" t="s">
        <v>166</v>
      </c>
      <c r="B522" s="15" t="s">
        <v>5</v>
      </c>
      <c r="C522" s="177" t="s">
        <v>6</v>
      </c>
      <c r="D522" s="177" t="s">
        <v>7</v>
      </c>
      <c r="E522" s="246" t="s">
        <v>293</v>
      </c>
      <c r="F522" s="246"/>
      <c r="G522" s="34" t="s">
        <v>8</v>
      </c>
      <c r="H522" s="15" t="s">
        <v>9</v>
      </c>
      <c r="I522" s="15" t="s">
        <v>10</v>
      </c>
      <c r="J522" s="15" t="s">
        <v>12</v>
      </c>
    </row>
    <row r="523" spans="1:10" s="174" customFormat="1" ht="24" customHeight="1" x14ac:dyDescent="0.2">
      <c r="A523" s="178" t="s">
        <v>292</v>
      </c>
      <c r="B523" s="33" t="s">
        <v>167</v>
      </c>
      <c r="C523" s="178" t="s">
        <v>24</v>
      </c>
      <c r="D523" s="178" t="s">
        <v>168</v>
      </c>
      <c r="E523" s="247" t="s">
        <v>304</v>
      </c>
      <c r="F523" s="247"/>
      <c r="G523" s="32" t="s">
        <v>41</v>
      </c>
      <c r="H523" s="31">
        <v>1</v>
      </c>
      <c r="I523" s="30">
        <v>318.97000000000003</v>
      </c>
      <c r="J523" s="30">
        <v>318.97000000000003</v>
      </c>
    </row>
    <row r="524" spans="1:10" s="174" customFormat="1" ht="24" customHeight="1" x14ac:dyDescent="0.2">
      <c r="A524" s="175" t="s">
        <v>290</v>
      </c>
      <c r="B524" s="29" t="s">
        <v>569</v>
      </c>
      <c r="C524" s="175" t="s">
        <v>17</v>
      </c>
      <c r="D524" s="175" t="s">
        <v>568</v>
      </c>
      <c r="E524" s="248" t="s">
        <v>287</v>
      </c>
      <c r="F524" s="248"/>
      <c r="G524" s="28" t="s">
        <v>286</v>
      </c>
      <c r="H524" s="27">
        <v>0.8</v>
      </c>
      <c r="I524" s="26">
        <v>30.65</v>
      </c>
      <c r="J524" s="26">
        <v>24.52</v>
      </c>
    </row>
    <row r="525" spans="1:10" s="174" customFormat="1" ht="24" customHeight="1" x14ac:dyDescent="0.2">
      <c r="A525" s="175" t="s">
        <v>290</v>
      </c>
      <c r="B525" s="29" t="s">
        <v>567</v>
      </c>
      <c r="C525" s="175" t="s">
        <v>17</v>
      </c>
      <c r="D525" s="175" t="s">
        <v>566</v>
      </c>
      <c r="E525" s="248" t="s">
        <v>287</v>
      </c>
      <c r="F525" s="248"/>
      <c r="G525" s="28" t="s">
        <v>286</v>
      </c>
      <c r="H525" s="27">
        <v>0.8</v>
      </c>
      <c r="I525" s="26">
        <v>30</v>
      </c>
      <c r="J525" s="26">
        <v>24</v>
      </c>
    </row>
    <row r="526" spans="1:10" s="174" customFormat="1" ht="24" customHeight="1" x14ac:dyDescent="0.2">
      <c r="A526" s="175" t="s">
        <v>290</v>
      </c>
      <c r="B526" s="29" t="s">
        <v>289</v>
      </c>
      <c r="C526" s="175" t="s">
        <v>17</v>
      </c>
      <c r="D526" s="175" t="s">
        <v>288</v>
      </c>
      <c r="E526" s="248" t="s">
        <v>287</v>
      </c>
      <c r="F526" s="248"/>
      <c r="G526" s="28" t="s">
        <v>286</v>
      </c>
      <c r="H526" s="27">
        <v>0.8</v>
      </c>
      <c r="I526" s="26">
        <v>17.579999999999998</v>
      </c>
      <c r="J526" s="26">
        <v>14.06</v>
      </c>
    </row>
    <row r="527" spans="1:10" s="174" customFormat="1" ht="24" customHeight="1" x14ac:dyDescent="0.2">
      <c r="A527" s="179" t="s">
        <v>297</v>
      </c>
      <c r="B527" s="38" t="s">
        <v>526</v>
      </c>
      <c r="C527" s="179" t="s">
        <v>17</v>
      </c>
      <c r="D527" s="179" t="s">
        <v>525</v>
      </c>
      <c r="E527" s="249" t="s">
        <v>294</v>
      </c>
      <c r="F527" s="249"/>
      <c r="G527" s="37" t="s">
        <v>347</v>
      </c>
      <c r="H527" s="36">
        <v>0.2</v>
      </c>
      <c r="I527" s="35">
        <v>4.66</v>
      </c>
      <c r="J527" s="35">
        <v>0.93</v>
      </c>
    </row>
    <row r="528" spans="1:10" s="174" customFormat="1" ht="24" customHeight="1" x14ac:dyDescent="0.2">
      <c r="A528" s="179" t="s">
        <v>297</v>
      </c>
      <c r="B528" s="38" t="s">
        <v>382</v>
      </c>
      <c r="C528" s="179" t="s">
        <v>17</v>
      </c>
      <c r="D528" s="179" t="s">
        <v>381</v>
      </c>
      <c r="E528" s="249" t="s">
        <v>294</v>
      </c>
      <c r="F528" s="249"/>
      <c r="G528" s="37" t="s">
        <v>347</v>
      </c>
      <c r="H528" s="36">
        <v>0.01</v>
      </c>
      <c r="I528" s="35">
        <v>20.5</v>
      </c>
      <c r="J528" s="35">
        <v>0.2</v>
      </c>
    </row>
    <row r="529" spans="1:10" s="174" customFormat="1" ht="24" customHeight="1" x14ac:dyDescent="0.2">
      <c r="A529" s="179" t="s">
        <v>297</v>
      </c>
      <c r="B529" s="38" t="s">
        <v>563</v>
      </c>
      <c r="C529" s="179" t="s">
        <v>17</v>
      </c>
      <c r="D529" s="179" t="s">
        <v>562</v>
      </c>
      <c r="E529" s="249" t="s">
        <v>411</v>
      </c>
      <c r="F529" s="249"/>
      <c r="G529" s="37" t="s">
        <v>286</v>
      </c>
      <c r="H529" s="36">
        <v>0.1</v>
      </c>
      <c r="I529" s="35">
        <v>2.93</v>
      </c>
      <c r="J529" s="35">
        <v>0.28999999999999998</v>
      </c>
    </row>
    <row r="530" spans="1:10" s="174" customFormat="1" ht="24" customHeight="1" x14ac:dyDescent="0.2">
      <c r="A530" s="179" t="s">
        <v>297</v>
      </c>
      <c r="B530" s="38" t="s">
        <v>617</v>
      </c>
      <c r="C530" s="179" t="s">
        <v>17</v>
      </c>
      <c r="D530" s="179" t="s">
        <v>616</v>
      </c>
      <c r="E530" s="249" t="s">
        <v>294</v>
      </c>
      <c r="F530" s="249"/>
      <c r="G530" s="37" t="s">
        <v>128</v>
      </c>
      <c r="H530" s="36">
        <v>1</v>
      </c>
      <c r="I530" s="35">
        <v>254.97</v>
      </c>
      <c r="J530" s="35">
        <v>254.97</v>
      </c>
    </row>
    <row r="531" spans="1:10" s="174" customFormat="1" x14ac:dyDescent="0.2">
      <c r="A531" s="180"/>
      <c r="B531" s="180"/>
      <c r="C531" s="180"/>
      <c r="D531" s="180"/>
      <c r="E531" s="180"/>
      <c r="F531" s="25"/>
      <c r="G531" s="180"/>
      <c r="H531" s="25"/>
      <c r="I531" s="180"/>
      <c r="J531" s="25"/>
    </row>
    <row r="532" spans="1:10" s="174" customFormat="1" x14ac:dyDescent="0.2">
      <c r="A532" s="180"/>
      <c r="B532" s="180"/>
      <c r="C532" s="180"/>
      <c r="D532" s="180"/>
      <c r="E532" s="180" t="s">
        <v>285</v>
      </c>
      <c r="F532" s="25">
        <v>88.19</v>
      </c>
      <c r="G532" s="180"/>
      <c r="H532" s="250" t="s">
        <v>284</v>
      </c>
      <c r="I532" s="250"/>
      <c r="J532" s="25">
        <v>407.16</v>
      </c>
    </row>
    <row r="533" spans="1:10" s="174" customFormat="1" ht="30" customHeight="1" thickBot="1" x14ac:dyDescent="0.25">
      <c r="A533" s="19"/>
      <c r="B533" s="19"/>
      <c r="C533" s="19"/>
      <c r="D533" s="19"/>
      <c r="E533" s="19"/>
      <c r="F533" s="19"/>
      <c r="G533" s="19"/>
      <c r="H533" s="24"/>
      <c r="I533" s="19"/>
      <c r="J533" s="23"/>
    </row>
    <row r="534" spans="1:10" s="174" customFormat="1" ht="0.95" customHeight="1" thickTop="1" x14ac:dyDescent="0.2">
      <c r="A534" s="22"/>
      <c r="B534" s="22"/>
      <c r="C534" s="22"/>
      <c r="D534" s="22"/>
      <c r="E534" s="22"/>
      <c r="F534" s="22"/>
      <c r="G534" s="22"/>
      <c r="H534" s="22"/>
      <c r="I534" s="22"/>
      <c r="J534" s="22"/>
    </row>
    <row r="535" spans="1:10" s="174" customFormat="1" ht="18" customHeight="1" x14ac:dyDescent="0.2">
      <c r="A535" s="177" t="s">
        <v>169</v>
      </c>
      <c r="B535" s="15" t="s">
        <v>5</v>
      </c>
      <c r="C535" s="177" t="s">
        <v>6</v>
      </c>
      <c r="D535" s="177" t="s">
        <v>7</v>
      </c>
      <c r="E535" s="246" t="s">
        <v>293</v>
      </c>
      <c r="F535" s="246"/>
      <c r="G535" s="34" t="s">
        <v>8</v>
      </c>
      <c r="H535" s="15" t="s">
        <v>9</v>
      </c>
      <c r="I535" s="15" t="s">
        <v>10</v>
      </c>
      <c r="J535" s="15" t="s">
        <v>12</v>
      </c>
    </row>
    <row r="536" spans="1:10" s="174" customFormat="1" ht="24" customHeight="1" x14ac:dyDescent="0.2">
      <c r="A536" s="178" t="s">
        <v>292</v>
      </c>
      <c r="B536" s="33" t="s">
        <v>170</v>
      </c>
      <c r="C536" s="178" t="s">
        <v>24</v>
      </c>
      <c r="D536" s="178" t="s">
        <v>171</v>
      </c>
      <c r="E536" s="247" t="s">
        <v>304</v>
      </c>
      <c r="F536" s="247"/>
      <c r="G536" s="32" t="s">
        <v>41</v>
      </c>
      <c r="H536" s="31">
        <v>1</v>
      </c>
      <c r="I536" s="30">
        <v>207.38</v>
      </c>
      <c r="J536" s="30">
        <v>207.38</v>
      </c>
    </row>
    <row r="537" spans="1:10" s="174" customFormat="1" ht="24" customHeight="1" x14ac:dyDescent="0.2">
      <c r="A537" s="175" t="s">
        <v>290</v>
      </c>
      <c r="B537" s="29" t="s">
        <v>569</v>
      </c>
      <c r="C537" s="175" t="s">
        <v>17</v>
      </c>
      <c r="D537" s="175" t="s">
        <v>568</v>
      </c>
      <c r="E537" s="248" t="s">
        <v>287</v>
      </c>
      <c r="F537" s="248"/>
      <c r="G537" s="28" t="s">
        <v>286</v>
      </c>
      <c r="H537" s="27">
        <v>0.8</v>
      </c>
      <c r="I537" s="26">
        <v>30.65</v>
      </c>
      <c r="J537" s="26">
        <v>24.52</v>
      </c>
    </row>
    <row r="538" spans="1:10" s="174" customFormat="1" ht="24" customHeight="1" x14ac:dyDescent="0.2">
      <c r="A538" s="175" t="s">
        <v>290</v>
      </c>
      <c r="B538" s="29" t="s">
        <v>567</v>
      </c>
      <c r="C538" s="175" t="s">
        <v>17</v>
      </c>
      <c r="D538" s="175" t="s">
        <v>566</v>
      </c>
      <c r="E538" s="248" t="s">
        <v>287</v>
      </c>
      <c r="F538" s="248"/>
      <c r="G538" s="28" t="s">
        <v>286</v>
      </c>
      <c r="H538" s="27">
        <v>0.8</v>
      </c>
      <c r="I538" s="26">
        <v>30</v>
      </c>
      <c r="J538" s="26">
        <v>24</v>
      </c>
    </row>
    <row r="539" spans="1:10" s="174" customFormat="1" ht="24" customHeight="1" x14ac:dyDescent="0.2">
      <c r="A539" s="175" t="s">
        <v>290</v>
      </c>
      <c r="B539" s="29" t="s">
        <v>289</v>
      </c>
      <c r="C539" s="175" t="s">
        <v>17</v>
      </c>
      <c r="D539" s="175" t="s">
        <v>288</v>
      </c>
      <c r="E539" s="248" t="s">
        <v>287</v>
      </c>
      <c r="F539" s="248"/>
      <c r="G539" s="28" t="s">
        <v>286</v>
      </c>
      <c r="H539" s="27">
        <v>0.8</v>
      </c>
      <c r="I539" s="26">
        <v>17.579999999999998</v>
      </c>
      <c r="J539" s="26">
        <v>14.06</v>
      </c>
    </row>
    <row r="540" spans="1:10" s="174" customFormat="1" ht="24" customHeight="1" x14ac:dyDescent="0.2">
      <c r="A540" s="179" t="s">
        <v>297</v>
      </c>
      <c r="B540" s="38" t="s">
        <v>526</v>
      </c>
      <c r="C540" s="179" t="s">
        <v>17</v>
      </c>
      <c r="D540" s="179" t="s">
        <v>525</v>
      </c>
      <c r="E540" s="249" t="s">
        <v>294</v>
      </c>
      <c r="F540" s="249"/>
      <c r="G540" s="37" t="s">
        <v>347</v>
      </c>
      <c r="H540" s="36">
        <v>0.2</v>
      </c>
      <c r="I540" s="35">
        <v>4.66</v>
      </c>
      <c r="J540" s="35">
        <v>0.93</v>
      </c>
    </row>
    <row r="541" spans="1:10" s="174" customFormat="1" ht="24" customHeight="1" x14ac:dyDescent="0.2">
      <c r="A541" s="179" t="s">
        <v>297</v>
      </c>
      <c r="B541" s="38" t="s">
        <v>382</v>
      </c>
      <c r="C541" s="179" t="s">
        <v>17</v>
      </c>
      <c r="D541" s="179" t="s">
        <v>381</v>
      </c>
      <c r="E541" s="249" t="s">
        <v>294</v>
      </c>
      <c r="F541" s="249"/>
      <c r="G541" s="37" t="s">
        <v>347</v>
      </c>
      <c r="H541" s="36">
        <v>0.01</v>
      </c>
      <c r="I541" s="35">
        <v>20.5</v>
      </c>
      <c r="J541" s="35">
        <v>0.2</v>
      </c>
    </row>
    <row r="542" spans="1:10" s="174" customFormat="1" ht="24" customHeight="1" x14ac:dyDescent="0.2">
      <c r="A542" s="179" t="s">
        <v>297</v>
      </c>
      <c r="B542" s="38" t="s">
        <v>563</v>
      </c>
      <c r="C542" s="179" t="s">
        <v>17</v>
      </c>
      <c r="D542" s="179" t="s">
        <v>562</v>
      </c>
      <c r="E542" s="249" t="s">
        <v>411</v>
      </c>
      <c r="F542" s="249"/>
      <c r="G542" s="37" t="s">
        <v>286</v>
      </c>
      <c r="H542" s="36">
        <v>0.1</v>
      </c>
      <c r="I542" s="35">
        <v>2.93</v>
      </c>
      <c r="J542" s="35">
        <v>0.28999999999999998</v>
      </c>
    </row>
    <row r="543" spans="1:10" s="174" customFormat="1" ht="24" customHeight="1" x14ac:dyDescent="0.2">
      <c r="A543" s="179" t="s">
        <v>297</v>
      </c>
      <c r="B543" s="38" t="s">
        <v>615</v>
      </c>
      <c r="C543" s="179" t="s">
        <v>17</v>
      </c>
      <c r="D543" s="179" t="s">
        <v>614</v>
      </c>
      <c r="E543" s="249" t="s">
        <v>294</v>
      </c>
      <c r="F543" s="249"/>
      <c r="G543" s="37" t="s">
        <v>128</v>
      </c>
      <c r="H543" s="36">
        <v>1</v>
      </c>
      <c r="I543" s="35">
        <v>143.38</v>
      </c>
      <c r="J543" s="35">
        <v>143.38</v>
      </c>
    </row>
    <row r="544" spans="1:10" s="174" customFormat="1" x14ac:dyDescent="0.2">
      <c r="A544" s="180"/>
      <c r="B544" s="180"/>
      <c r="C544" s="180"/>
      <c r="D544" s="180"/>
      <c r="E544" s="180"/>
      <c r="F544" s="25"/>
      <c r="G544" s="180"/>
      <c r="H544" s="25"/>
      <c r="I544" s="180"/>
      <c r="J544" s="25"/>
    </row>
    <row r="545" spans="1:10" s="174" customFormat="1" x14ac:dyDescent="0.2">
      <c r="A545" s="180"/>
      <c r="B545" s="180"/>
      <c r="C545" s="180"/>
      <c r="D545" s="180"/>
      <c r="E545" s="180" t="s">
        <v>285</v>
      </c>
      <c r="F545" s="25">
        <v>57.34</v>
      </c>
      <c r="G545" s="180"/>
      <c r="H545" s="250" t="s">
        <v>284</v>
      </c>
      <c r="I545" s="250"/>
      <c r="J545" s="25">
        <v>264.72000000000003</v>
      </c>
    </row>
    <row r="546" spans="1:10" s="174" customFormat="1" ht="30" customHeight="1" thickBot="1" x14ac:dyDescent="0.25">
      <c r="A546" s="19"/>
      <c r="B546" s="19"/>
      <c r="C546" s="19"/>
      <c r="D546" s="19"/>
      <c r="E546" s="19"/>
      <c r="F546" s="19"/>
      <c r="G546" s="19"/>
      <c r="H546" s="24"/>
      <c r="I546" s="19"/>
      <c r="J546" s="23"/>
    </row>
    <row r="547" spans="1:10" s="174" customFormat="1" ht="0.95" customHeight="1" thickTop="1" x14ac:dyDescent="0.2">
      <c r="A547" s="22"/>
      <c r="B547" s="22"/>
      <c r="C547" s="22"/>
      <c r="D547" s="22"/>
      <c r="E547" s="22"/>
      <c r="F547" s="22"/>
      <c r="G547" s="22"/>
      <c r="H547" s="22"/>
      <c r="I547" s="22"/>
      <c r="J547" s="22"/>
    </row>
    <row r="548" spans="1:10" s="174" customFormat="1" ht="18" customHeight="1" x14ac:dyDescent="0.2">
      <c r="A548" s="177" t="s">
        <v>172</v>
      </c>
      <c r="B548" s="15" t="s">
        <v>5</v>
      </c>
      <c r="C548" s="177" t="s">
        <v>6</v>
      </c>
      <c r="D548" s="177" t="s">
        <v>7</v>
      </c>
      <c r="E548" s="246" t="s">
        <v>293</v>
      </c>
      <c r="F548" s="246"/>
      <c r="G548" s="34" t="s">
        <v>8</v>
      </c>
      <c r="H548" s="15" t="s">
        <v>9</v>
      </c>
      <c r="I548" s="15" t="s">
        <v>10</v>
      </c>
      <c r="J548" s="15" t="s">
        <v>12</v>
      </c>
    </row>
    <row r="549" spans="1:10" s="174" customFormat="1" ht="24" customHeight="1" x14ac:dyDescent="0.2">
      <c r="A549" s="178" t="s">
        <v>292</v>
      </c>
      <c r="B549" s="33" t="s">
        <v>173</v>
      </c>
      <c r="C549" s="178" t="s">
        <v>24</v>
      </c>
      <c r="D549" s="178" t="s">
        <v>174</v>
      </c>
      <c r="E549" s="247" t="s">
        <v>287</v>
      </c>
      <c r="F549" s="247"/>
      <c r="G549" s="32" t="s">
        <v>41</v>
      </c>
      <c r="H549" s="31">
        <v>1</v>
      </c>
      <c r="I549" s="30">
        <v>365.43</v>
      </c>
      <c r="J549" s="30">
        <v>365.43</v>
      </c>
    </row>
    <row r="550" spans="1:10" s="174" customFormat="1" ht="24" customHeight="1" x14ac:dyDescent="0.2">
      <c r="A550" s="175" t="s">
        <v>290</v>
      </c>
      <c r="B550" s="29" t="s">
        <v>567</v>
      </c>
      <c r="C550" s="175" t="s">
        <v>17</v>
      </c>
      <c r="D550" s="175" t="s">
        <v>566</v>
      </c>
      <c r="E550" s="248" t="s">
        <v>287</v>
      </c>
      <c r="F550" s="248"/>
      <c r="G550" s="28" t="s">
        <v>286</v>
      </c>
      <c r="H550" s="27">
        <v>0.3</v>
      </c>
      <c r="I550" s="26">
        <v>30</v>
      </c>
      <c r="J550" s="26">
        <v>9</v>
      </c>
    </row>
    <row r="551" spans="1:10" s="174" customFormat="1" ht="24" customHeight="1" x14ac:dyDescent="0.2">
      <c r="A551" s="175" t="s">
        <v>290</v>
      </c>
      <c r="B551" s="29" t="s">
        <v>289</v>
      </c>
      <c r="C551" s="175" t="s">
        <v>17</v>
      </c>
      <c r="D551" s="175" t="s">
        <v>288</v>
      </c>
      <c r="E551" s="248" t="s">
        <v>287</v>
      </c>
      <c r="F551" s="248"/>
      <c r="G551" s="28" t="s">
        <v>286</v>
      </c>
      <c r="H551" s="27">
        <v>0.3</v>
      </c>
      <c r="I551" s="26">
        <v>17.579999999999998</v>
      </c>
      <c r="J551" s="26">
        <v>5.27</v>
      </c>
    </row>
    <row r="552" spans="1:10" s="174" customFormat="1" ht="24" customHeight="1" x14ac:dyDescent="0.2">
      <c r="A552" s="179" t="s">
        <v>297</v>
      </c>
      <c r="B552" s="38" t="s">
        <v>563</v>
      </c>
      <c r="C552" s="179" t="s">
        <v>17</v>
      </c>
      <c r="D552" s="179" t="s">
        <v>562</v>
      </c>
      <c r="E552" s="249" t="s">
        <v>411</v>
      </c>
      <c r="F552" s="249"/>
      <c r="G552" s="37" t="s">
        <v>286</v>
      </c>
      <c r="H552" s="36">
        <v>0.3</v>
      </c>
      <c r="I552" s="35">
        <v>2.93</v>
      </c>
      <c r="J552" s="35">
        <v>0.87</v>
      </c>
    </row>
    <row r="553" spans="1:10" s="174" customFormat="1" ht="24" customHeight="1" x14ac:dyDescent="0.2">
      <c r="A553" s="179" t="s">
        <v>297</v>
      </c>
      <c r="B553" s="38" t="s">
        <v>613</v>
      </c>
      <c r="C553" s="179" t="s">
        <v>39</v>
      </c>
      <c r="D553" s="179" t="s">
        <v>612</v>
      </c>
      <c r="E553" s="249" t="s">
        <v>529</v>
      </c>
      <c r="F553" s="249"/>
      <c r="G553" s="37" t="s">
        <v>41</v>
      </c>
      <c r="H553" s="36">
        <v>1</v>
      </c>
      <c r="I553" s="35">
        <v>350.29</v>
      </c>
      <c r="J553" s="35">
        <v>350.29</v>
      </c>
    </row>
    <row r="554" spans="1:10" s="174" customFormat="1" x14ac:dyDescent="0.2">
      <c r="A554" s="180"/>
      <c r="B554" s="180"/>
      <c r="C554" s="180"/>
      <c r="D554" s="180"/>
      <c r="E554" s="180"/>
      <c r="F554" s="25"/>
      <c r="G554" s="180"/>
      <c r="H554" s="25"/>
      <c r="I554" s="180"/>
      <c r="J554" s="25"/>
    </row>
    <row r="555" spans="1:10" s="174" customFormat="1" x14ac:dyDescent="0.2">
      <c r="A555" s="180"/>
      <c r="B555" s="180"/>
      <c r="C555" s="180"/>
      <c r="D555" s="180"/>
      <c r="E555" s="180" t="s">
        <v>285</v>
      </c>
      <c r="F555" s="25">
        <v>101.04</v>
      </c>
      <c r="G555" s="180"/>
      <c r="H555" s="250" t="s">
        <v>284</v>
      </c>
      <c r="I555" s="250"/>
      <c r="J555" s="25">
        <v>466.47</v>
      </c>
    </row>
    <row r="556" spans="1:10" s="174" customFormat="1" ht="30" customHeight="1" thickBot="1" x14ac:dyDescent="0.25">
      <c r="A556" s="19"/>
      <c r="B556" s="19"/>
      <c r="C556" s="19"/>
      <c r="D556" s="19"/>
      <c r="E556" s="19"/>
      <c r="F556" s="19"/>
      <c r="G556" s="19"/>
      <c r="H556" s="24"/>
      <c r="I556" s="19"/>
      <c r="J556" s="23"/>
    </row>
    <row r="557" spans="1:10" s="174" customFormat="1" ht="0.95" customHeight="1" thickTop="1" x14ac:dyDescent="0.2">
      <c r="A557" s="22"/>
      <c r="B557" s="22"/>
      <c r="C557" s="22"/>
      <c r="D557" s="22"/>
      <c r="E557" s="22"/>
      <c r="F557" s="22"/>
      <c r="G557" s="22"/>
      <c r="H557" s="22"/>
      <c r="I557" s="22"/>
      <c r="J557" s="22"/>
    </row>
    <row r="558" spans="1:10" s="174" customFormat="1" ht="18" customHeight="1" x14ac:dyDescent="0.2">
      <c r="A558" s="177" t="s">
        <v>175</v>
      </c>
      <c r="B558" s="15" t="s">
        <v>5</v>
      </c>
      <c r="C558" s="177" t="s">
        <v>6</v>
      </c>
      <c r="D558" s="177" t="s">
        <v>7</v>
      </c>
      <c r="E558" s="246" t="s">
        <v>293</v>
      </c>
      <c r="F558" s="246"/>
      <c r="G558" s="34" t="s">
        <v>8</v>
      </c>
      <c r="H558" s="15" t="s">
        <v>9</v>
      </c>
      <c r="I558" s="15" t="s">
        <v>10</v>
      </c>
      <c r="J558" s="15" t="s">
        <v>12</v>
      </c>
    </row>
    <row r="559" spans="1:10" s="174" customFormat="1" ht="24" customHeight="1" x14ac:dyDescent="0.2">
      <c r="A559" s="178" t="s">
        <v>292</v>
      </c>
      <c r="B559" s="33" t="s">
        <v>176</v>
      </c>
      <c r="C559" s="178" t="s">
        <v>24</v>
      </c>
      <c r="D559" s="178" t="s">
        <v>177</v>
      </c>
      <c r="E559" s="247" t="s">
        <v>287</v>
      </c>
      <c r="F559" s="247"/>
      <c r="G559" s="32" t="s">
        <v>26</v>
      </c>
      <c r="H559" s="31">
        <v>1</v>
      </c>
      <c r="I559" s="30">
        <v>233.67</v>
      </c>
      <c r="J559" s="30">
        <v>233.67</v>
      </c>
    </row>
    <row r="560" spans="1:10" s="174" customFormat="1" ht="24" customHeight="1" x14ac:dyDescent="0.2">
      <c r="A560" s="175" t="s">
        <v>290</v>
      </c>
      <c r="B560" s="29" t="s">
        <v>289</v>
      </c>
      <c r="C560" s="175" t="s">
        <v>17</v>
      </c>
      <c r="D560" s="175" t="s">
        <v>288</v>
      </c>
      <c r="E560" s="248" t="s">
        <v>287</v>
      </c>
      <c r="F560" s="248"/>
      <c r="G560" s="28" t="s">
        <v>286</v>
      </c>
      <c r="H560" s="27">
        <v>0.2</v>
      </c>
      <c r="I560" s="26">
        <v>17.579999999999998</v>
      </c>
      <c r="J560" s="26">
        <v>3.51</v>
      </c>
    </row>
    <row r="561" spans="1:10" s="174" customFormat="1" ht="24" customHeight="1" x14ac:dyDescent="0.2">
      <c r="A561" s="179" t="s">
        <v>297</v>
      </c>
      <c r="B561" s="38" t="s">
        <v>611</v>
      </c>
      <c r="C561" s="179" t="s">
        <v>39</v>
      </c>
      <c r="D561" s="179" t="s">
        <v>610</v>
      </c>
      <c r="E561" s="249" t="s">
        <v>529</v>
      </c>
      <c r="F561" s="249"/>
      <c r="G561" s="37" t="s">
        <v>61</v>
      </c>
      <c r="H561" s="36">
        <v>1</v>
      </c>
      <c r="I561" s="35">
        <v>230.16</v>
      </c>
      <c r="J561" s="35">
        <v>230.16</v>
      </c>
    </row>
    <row r="562" spans="1:10" s="174" customFormat="1" x14ac:dyDescent="0.2">
      <c r="A562" s="180"/>
      <c r="B562" s="180"/>
      <c r="C562" s="180"/>
      <c r="D562" s="180"/>
      <c r="E562" s="180"/>
      <c r="F562" s="25"/>
      <c r="G562" s="180"/>
      <c r="H562" s="25"/>
      <c r="I562" s="180"/>
      <c r="J562" s="25"/>
    </row>
    <row r="563" spans="1:10" s="174" customFormat="1" x14ac:dyDescent="0.2">
      <c r="A563" s="180"/>
      <c r="B563" s="180"/>
      <c r="C563" s="180"/>
      <c r="D563" s="180"/>
      <c r="E563" s="180" t="s">
        <v>285</v>
      </c>
      <c r="F563" s="25">
        <v>64.599999999999994</v>
      </c>
      <c r="G563" s="180"/>
      <c r="H563" s="250" t="s">
        <v>284</v>
      </c>
      <c r="I563" s="250"/>
      <c r="J563" s="25">
        <v>298.27</v>
      </c>
    </row>
    <row r="564" spans="1:10" s="174" customFormat="1" ht="30" customHeight="1" thickBot="1" x14ac:dyDescent="0.25">
      <c r="A564" s="19"/>
      <c r="B564" s="19"/>
      <c r="C564" s="19"/>
      <c r="D564" s="19"/>
      <c r="E564" s="19"/>
      <c r="F564" s="19"/>
      <c r="G564" s="19"/>
      <c r="H564" s="24"/>
      <c r="I564" s="19"/>
      <c r="J564" s="23"/>
    </row>
    <row r="565" spans="1:10" s="174" customFormat="1" ht="0.95" customHeight="1" thickTop="1" x14ac:dyDescent="0.2">
      <c r="A565" s="22"/>
      <c r="B565" s="22"/>
      <c r="C565" s="22"/>
      <c r="D565" s="22"/>
      <c r="E565" s="22"/>
      <c r="F565" s="22"/>
      <c r="G565" s="22"/>
      <c r="H565" s="22"/>
      <c r="I565" s="22"/>
      <c r="J565" s="22"/>
    </row>
    <row r="566" spans="1:10" s="174" customFormat="1" ht="18" customHeight="1" x14ac:dyDescent="0.2">
      <c r="A566" s="177" t="s">
        <v>178</v>
      </c>
      <c r="B566" s="15" t="s">
        <v>5</v>
      </c>
      <c r="C566" s="177" t="s">
        <v>6</v>
      </c>
      <c r="D566" s="177" t="s">
        <v>7</v>
      </c>
      <c r="E566" s="246" t="s">
        <v>293</v>
      </c>
      <c r="F566" s="246"/>
      <c r="G566" s="34" t="s">
        <v>8</v>
      </c>
      <c r="H566" s="15" t="s">
        <v>9</v>
      </c>
      <c r="I566" s="15" t="s">
        <v>10</v>
      </c>
      <c r="J566" s="15" t="s">
        <v>12</v>
      </c>
    </row>
    <row r="567" spans="1:10" s="174" customFormat="1" ht="24" customHeight="1" x14ac:dyDescent="0.2">
      <c r="A567" s="178" t="s">
        <v>292</v>
      </c>
      <c r="B567" s="33" t="s">
        <v>49</v>
      </c>
      <c r="C567" s="178" t="s">
        <v>24</v>
      </c>
      <c r="D567" s="178" t="s">
        <v>50</v>
      </c>
      <c r="E567" s="247" t="s">
        <v>304</v>
      </c>
      <c r="F567" s="247"/>
      <c r="G567" s="32" t="s">
        <v>26</v>
      </c>
      <c r="H567" s="31">
        <v>1</v>
      </c>
      <c r="I567" s="30">
        <v>217.86</v>
      </c>
      <c r="J567" s="30">
        <v>217.86</v>
      </c>
    </row>
    <row r="568" spans="1:10" s="174" customFormat="1" ht="24" customHeight="1" x14ac:dyDescent="0.2">
      <c r="A568" s="175" t="s">
        <v>290</v>
      </c>
      <c r="B568" s="29" t="s">
        <v>559</v>
      </c>
      <c r="C568" s="175" t="s">
        <v>17</v>
      </c>
      <c r="D568" s="175" t="s">
        <v>558</v>
      </c>
      <c r="E568" s="248" t="s">
        <v>287</v>
      </c>
      <c r="F568" s="248"/>
      <c r="G568" s="28" t="s">
        <v>286</v>
      </c>
      <c r="H568" s="27">
        <v>1</v>
      </c>
      <c r="I568" s="26">
        <v>27.19</v>
      </c>
      <c r="J568" s="26">
        <v>27.19</v>
      </c>
    </row>
    <row r="569" spans="1:10" s="174" customFormat="1" ht="24" customHeight="1" x14ac:dyDescent="0.2">
      <c r="A569" s="179" t="s">
        <v>297</v>
      </c>
      <c r="B569" s="38" t="s">
        <v>526</v>
      </c>
      <c r="C569" s="179" t="s">
        <v>17</v>
      </c>
      <c r="D569" s="179" t="s">
        <v>525</v>
      </c>
      <c r="E569" s="249" t="s">
        <v>294</v>
      </c>
      <c r="F569" s="249"/>
      <c r="G569" s="37" t="s">
        <v>347</v>
      </c>
      <c r="H569" s="36">
        <v>25</v>
      </c>
      <c r="I569" s="35">
        <v>4.66</v>
      </c>
      <c r="J569" s="35">
        <v>116.5</v>
      </c>
    </row>
    <row r="570" spans="1:10" s="174" customFormat="1" ht="24" customHeight="1" x14ac:dyDescent="0.2">
      <c r="A570" s="179" t="s">
        <v>297</v>
      </c>
      <c r="B570" s="38" t="s">
        <v>382</v>
      </c>
      <c r="C570" s="179" t="s">
        <v>17</v>
      </c>
      <c r="D570" s="179" t="s">
        <v>381</v>
      </c>
      <c r="E570" s="249" t="s">
        <v>294</v>
      </c>
      <c r="F570" s="249"/>
      <c r="G570" s="37" t="s">
        <v>347</v>
      </c>
      <c r="H570" s="36">
        <v>3</v>
      </c>
      <c r="I570" s="35">
        <v>20.5</v>
      </c>
      <c r="J570" s="35">
        <v>61.5</v>
      </c>
    </row>
    <row r="571" spans="1:10" s="174" customFormat="1" ht="36" customHeight="1" x14ac:dyDescent="0.2">
      <c r="A571" s="179" t="s">
        <v>297</v>
      </c>
      <c r="B571" s="38" t="s">
        <v>557</v>
      </c>
      <c r="C571" s="179" t="s">
        <v>39</v>
      </c>
      <c r="D571" s="179" t="s">
        <v>556</v>
      </c>
      <c r="E571" s="249" t="s">
        <v>411</v>
      </c>
      <c r="F571" s="249"/>
      <c r="G571" s="37" t="s">
        <v>54</v>
      </c>
      <c r="H571" s="36">
        <v>1</v>
      </c>
      <c r="I571" s="35">
        <v>12.67</v>
      </c>
      <c r="J571" s="35">
        <v>12.67</v>
      </c>
    </row>
    <row r="572" spans="1:10" s="174" customFormat="1" x14ac:dyDescent="0.2">
      <c r="A572" s="180"/>
      <c r="B572" s="180"/>
      <c r="C572" s="180"/>
      <c r="D572" s="180"/>
      <c r="E572" s="180"/>
      <c r="F572" s="25"/>
      <c r="G572" s="180"/>
      <c r="H572" s="25"/>
      <c r="I572" s="180"/>
      <c r="J572" s="25"/>
    </row>
    <row r="573" spans="1:10" s="174" customFormat="1" x14ac:dyDescent="0.2">
      <c r="A573" s="180"/>
      <c r="B573" s="180"/>
      <c r="C573" s="180"/>
      <c r="D573" s="180"/>
      <c r="E573" s="180" t="s">
        <v>285</v>
      </c>
      <c r="F573" s="25">
        <v>60.23</v>
      </c>
      <c r="G573" s="180"/>
      <c r="H573" s="250" t="s">
        <v>284</v>
      </c>
      <c r="I573" s="250"/>
      <c r="J573" s="25">
        <v>278.08999999999997</v>
      </c>
    </row>
    <row r="574" spans="1:10" s="174" customFormat="1" ht="30" customHeight="1" thickBot="1" x14ac:dyDescent="0.25">
      <c r="A574" s="19"/>
      <c r="B574" s="19"/>
      <c r="C574" s="19"/>
      <c r="D574" s="19"/>
      <c r="E574" s="19"/>
      <c r="F574" s="19"/>
      <c r="G574" s="19"/>
      <c r="H574" s="24"/>
      <c r="I574" s="19"/>
      <c r="J574" s="23"/>
    </row>
    <row r="575" spans="1:10" s="174" customFormat="1" ht="0.95" customHeight="1" thickTop="1" x14ac:dyDescent="0.2">
      <c r="A575" s="22"/>
      <c r="B575" s="22"/>
      <c r="C575" s="22"/>
      <c r="D575" s="22"/>
      <c r="E575" s="22"/>
      <c r="F575" s="22"/>
      <c r="G575" s="22"/>
      <c r="H575" s="22"/>
      <c r="I575" s="22"/>
      <c r="J575" s="22"/>
    </row>
    <row r="576" spans="1:10" s="174" customFormat="1" ht="18" customHeight="1" x14ac:dyDescent="0.2">
      <c r="A576" s="177" t="s">
        <v>179</v>
      </c>
      <c r="B576" s="15" t="s">
        <v>5</v>
      </c>
      <c r="C576" s="177" t="s">
        <v>6</v>
      </c>
      <c r="D576" s="177" t="s">
        <v>7</v>
      </c>
      <c r="E576" s="246" t="s">
        <v>293</v>
      </c>
      <c r="F576" s="246"/>
      <c r="G576" s="34" t="s">
        <v>8</v>
      </c>
      <c r="H576" s="15" t="s">
        <v>9</v>
      </c>
      <c r="I576" s="15" t="s">
        <v>10</v>
      </c>
      <c r="J576" s="15" t="s">
        <v>12</v>
      </c>
    </row>
    <row r="577" spans="1:10" s="174" customFormat="1" ht="24" customHeight="1" x14ac:dyDescent="0.2">
      <c r="A577" s="178" t="s">
        <v>292</v>
      </c>
      <c r="B577" s="33" t="s">
        <v>180</v>
      </c>
      <c r="C577" s="178" t="s">
        <v>39</v>
      </c>
      <c r="D577" s="178" t="s">
        <v>181</v>
      </c>
      <c r="E577" s="247" t="s">
        <v>551</v>
      </c>
      <c r="F577" s="247"/>
      <c r="G577" s="32" t="s">
        <v>54</v>
      </c>
      <c r="H577" s="31">
        <v>1</v>
      </c>
      <c r="I577" s="30">
        <v>354.46</v>
      </c>
      <c r="J577" s="30">
        <v>354.46</v>
      </c>
    </row>
    <row r="578" spans="1:10" s="174" customFormat="1" ht="24" customHeight="1" x14ac:dyDescent="0.2">
      <c r="A578" s="179" t="s">
        <v>297</v>
      </c>
      <c r="B578" s="38" t="s">
        <v>561</v>
      </c>
      <c r="C578" s="179" t="s">
        <v>39</v>
      </c>
      <c r="D578" s="179" t="s">
        <v>560</v>
      </c>
      <c r="E578" s="249" t="s">
        <v>529</v>
      </c>
      <c r="F578" s="249"/>
      <c r="G578" s="37" t="s">
        <v>54</v>
      </c>
      <c r="H578" s="36">
        <v>1</v>
      </c>
      <c r="I578" s="35">
        <v>354.46</v>
      </c>
      <c r="J578" s="35">
        <v>354.46</v>
      </c>
    </row>
    <row r="579" spans="1:10" s="174" customFormat="1" x14ac:dyDescent="0.2">
      <c r="A579" s="180"/>
      <c r="B579" s="180"/>
      <c r="C579" s="180"/>
      <c r="D579" s="180"/>
      <c r="E579" s="180"/>
      <c r="F579" s="25"/>
      <c r="G579" s="180"/>
      <c r="H579" s="25"/>
      <c r="I579" s="180"/>
      <c r="J579" s="25"/>
    </row>
    <row r="580" spans="1:10" s="174" customFormat="1" x14ac:dyDescent="0.2">
      <c r="A580" s="180"/>
      <c r="B580" s="180"/>
      <c r="C580" s="180"/>
      <c r="D580" s="180"/>
      <c r="E580" s="180" t="s">
        <v>285</v>
      </c>
      <c r="F580" s="25">
        <v>98</v>
      </c>
      <c r="G580" s="180"/>
      <c r="H580" s="250" t="s">
        <v>284</v>
      </c>
      <c r="I580" s="250"/>
      <c r="J580" s="25">
        <v>452.46</v>
      </c>
    </row>
    <row r="581" spans="1:10" s="174" customFormat="1" ht="30" customHeight="1" thickBot="1" x14ac:dyDescent="0.25">
      <c r="A581" s="19"/>
      <c r="B581" s="19"/>
      <c r="C581" s="19"/>
      <c r="D581" s="19"/>
      <c r="E581" s="19"/>
      <c r="F581" s="19"/>
      <c r="G581" s="19"/>
      <c r="H581" s="24"/>
      <c r="I581" s="19"/>
      <c r="J581" s="23"/>
    </row>
    <row r="582" spans="1:10" s="174" customFormat="1" ht="0.95" customHeight="1" thickTop="1" x14ac:dyDescent="0.2">
      <c r="A582" s="22"/>
      <c r="B582" s="22"/>
      <c r="C582" s="22"/>
      <c r="D582" s="22"/>
      <c r="E582" s="22"/>
      <c r="F582" s="22"/>
      <c r="G582" s="22"/>
      <c r="H582" s="22"/>
      <c r="I582" s="22"/>
      <c r="J582" s="22"/>
    </row>
    <row r="583" spans="1:10" s="174" customFormat="1" ht="18" customHeight="1" x14ac:dyDescent="0.2">
      <c r="A583" s="177" t="s">
        <v>182</v>
      </c>
      <c r="B583" s="15" t="s">
        <v>5</v>
      </c>
      <c r="C583" s="177" t="s">
        <v>6</v>
      </c>
      <c r="D583" s="177" t="s">
        <v>7</v>
      </c>
      <c r="E583" s="246" t="s">
        <v>293</v>
      </c>
      <c r="F583" s="246"/>
      <c r="G583" s="34" t="s">
        <v>8</v>
      </c>
      <c r="H583" s="15" t="s">
        <v>9</v>
      </c>
      <c r="I583" s="15" t="s">
        <v>10</v>
      </c>
      <c r="J583" s="15" t="s">
        <v>12</v>
      </c>
    </row>
    <row r="584" spans="1:10" s="174" customFormat="1" ht="24" customHeight="1" x14ac:dyDescent="0.2">
      <c r="A584" s="178" t="s">
        <v>292</v>
      </c>
      <c r="B584" s="33" t="s">
        <v>56</v>
      </c>
      <c r="C584" s="178" t="s">
        <v>24</v>
      </c>
      <c r="D584" s="178" t="s">
        <v>57</v>
      </c>
      <c r="E584" s="247" t="s">
        <v>415</v>
      </c>
      <c r="F584" s="247"/>
      <c r="G584" s="32" t="s">
        <v>26</v>
      </c>
      <c r="H584" s="31">
        <v>1</v>
      </c>
      <c r="I584" s="30">
        <v>96.8</v>
      </c>
      <c r="J584" s="30">
        <v>96.8</v>
      </c>
    </row>
    <row r="585" spans="1:10" s="174" customFormat="1" ht="24" customHeight="1" x14ac:dyDescent="0.2">
      <c r="A585" s="175" t="s">
        <v>290</v>
      </c>
      <c r="B585" s="29" t="s">
        <v>559</v>
      </c>
      <c r="C585" s="175" t="s">
        <v>17</v>
      </c>
      <c r="D585" s="175" t="s">
        <v>558</v>
      </c>
      <c r="E585" s="248" t="s">
        <v>287</v>
      </c>
      <c r="F585" s="248"/>
      <c r="G585" s="28" t="s">
        <v>286</v>
      </c>
      <c r="H585" s="27">
        <v>1</v>
      </c>
      <c r="I585" s="26">
        <v>27.19</v>
      </c>
      <c r="J585" s="26">
        <v>27.19</v>
      </c>
    </row>
    <row r="586" spans="1:10" s="174" customFormat="1" ht="24" customHeight="1" x14ac:dyDescent="0.2">
      <c r="A586" s="175" t="s">
        <v>290</v>
      </c>
      <c r="B586" s="29" t="s">
        <v>289</v>
      </c>
      <c r="C586" s="175" t="s">
        <v>17</v>
      </c>
      <c r="D586" s="175" t="s">
        <v>288</v>
      </c>
      <c r="E586" s="248" t="s">
        <v>287</v>
      </c>
      <c r="F586" s="248"/>
      <c r="G586" s="28" t="s">
        <v>286</v>
      </c>
      <c r="H586" s="27">
        <v>3</v>
      </c>
      <c r="I586" s="26">
        <v>17.579999999999998</v>
      </c>
      <c r="J586" s="26">
        <v>52.74</v>
      </c>
    </row>
    <row r="587" spans="1:10" s="174" customFormat="1" ht="36" customHeight="1" x14ac:dyDescent="0.2">
      <c r="A587" s="179" t="s">
        <v>297</v>
      </c>
      <c r="B587" s="38" t="s">
        <v>557</v>
      </c>
      <c r="C587" s="179" t="s">
        <v>39</v>
      </c>
      <c r="D587" s="179" t="s">
        <v>556</v>
      </c>
      <c r="E587" s="249" t="s">
        <v>411</v>
      </c>
      <c r="F587" s="249"/>
      <c r="G587" s="37" t="s">
        <v>54</v>
      </c>
      <c r="H587" s="36">
        <v>1</v>
      </c>
      <c r="I587" s="35">
        <v>12.67</v>
      </c>
      <c r="J587" s="35">
        <v>12.67</v>
      </c>
    </row>
    <row r="588" spans="1:10" s="174" customFormat="1" ht="24" customHeight="1" x14ac:dyDescent="0.2">
      <c r="A588" s="179" t="s">
        <v>297</v>
      </c>
      <c r="B588" s="38" t="s">
        <v>555</v>
      </c>
      <c r="C588" s="179" t="s">
        <v>24</v>
      </c>
      <c r="D588" s="179" t="s">
        <v>554</v>
      </c>
      <c r="E588" s="249" t="s">
        <v>294</v>
      </c>
      <c r="F588" s="249"/>
      <c r="G588" s="37" t="s">
        <v>347</v>
      </c>
      <c r="H588" s="36">
        <v>1</v>
      </c>
      <c r="I588" s="35">
        <v>4.2</v>
      </c>
      <c r="J588" s="35">
        <v>4.2</v>
      </c>
    </row>
    <row r="589" spans="1:10" s="174" customFormat="1" x14ac:dyDescent="0.2">
      <c r="A589" s="180"/>
      <c r="B589" s="180"/>
      <c r="C589" s="180"/>
      <c r="D589" s="180"/>
      <c r="E589" s="180"/>
      <c r="F589" s="25"/>
      <c r="G589" s="180"/>
      <c r="H589" s="25"/>
      <c r="I589" s="180"/>
      <c r="J589" s="25"/>
    </row>
    <row r="590" spans="1:10" s="174" customFormat="1" x14ac:dyDescent="0.2">
      <c r="A590" s="180"/>
      <c r="B590" s="180"/>
      <c r="C590" s="180"/>
      <c r="D590" s="180"/>
      <c r="E590" s="180" t="s">
        <v>285</v>
      </c>
      <c r="F590" s="25">
        <v>26.76</v>
      </c>
      <c r="G590" s="180"/>
      <c r="H590" s="250" t="s">
        <v>284</v>
      </c>
      <c r="I590" s="250"/>
      <c r="J590" s="25">
        <v>123.56</v>
      </c>
    </row>
    <row r="591" spans="1:10" s="174" customFormat="1" ht="30" customHeight="1" thickBot="1" x14ac:dyDescent="0.25">
      <c r="A591" s="19"/>
      <c r="B591" s="19"/>
      <c r="C591" s="19"/>
      <c r="D591" s="19"/>
      <c r="E591" s="19"/>
      <c r="F591" s="19"/>
      <c r="G591" s="19"/>
      <c r="H591" s="24"/>
      <c r="I591" s="19"/>
      <c r="J591" s="23"/>
    </row>
    <row r="592" spans="1:10" s="174" customFormat="1" ht="0.95" customHeight="1" thickTop="1" x14ac:dyDescent="0.2">
      <c r="A592" s="22"/>
      <c r="B592" s="22"/>
      <c r="C592" s="22"/>
      <c r="D592" s="22"/>
      <c r="E592" s="22"/>
      <c r="F592" s="22"/>
      <c r="G592" s="22"/>
      <c r="H592" s="22"/>
      <c r="I592" s="22"/>
      <c r="J592" s="22"/>
    </row>
    <row r="593" spans="1:10" s="174" customFormat="1" ht="18" customHeight="1" x14ac:dyDescent="0.2">
      <c r="A593" s="177" t="s">
        <v>183</v>
      </c>
      <c r="B593" s="15" t="s">
        <v>5</v>
      </c>
      <c r="C593" s="177" t="s">
        <v>6</v>
      </c>
      <c r="D593" s="177" t="s">
        <v>7</v>
      </c>
      <c r="E593" s="246" t="s">
        <v>293</v>
      </c>
      <c r="F593" s="246"/>
      <c r="G593" s="34" t="s">
        <v>8</v>
      </c>
      <c r="H593" s="15" t="s">
        <v>9</v>
      </c>
      <c r="I593" s="15" t="s">
        <v>10</v>
      </c>
      <c r="J593" s="15" t="s">
        <v>12</v>
      </c>
    </row>
    <row r="594" spans="1:10" s="174" customFormat="1" ht="24" customHeight="1" x14ac:dyDescent="0.2">
      <c r="A594" s="178" t="s">
        <v>292</v>
      </c>
      <c r="B594" s="33" t="s">
        <v>59</v>
      </c>
      <c r="C594" s="178" t="s">
        <v>39</v>
      </c>
      <c r="D594" s="178" t="s">
        <v>60</v>
      </c>
      <c r="E594" s="247" t="s">
        <v>551</v>
      </c>
      <c r="F594" s="247"/>
      <c r="G594" s="32" t="s">
        <v>61</v>
      </c>
      <c r="H594" s="31">
        <v>1</v>
      </c>
      <c r="I594" s="30">
        <v>487.21</v>
      </c>
      <c r="J594" s="30">
        <v>487.21</v>
      </c>
    </row>
    <row r="595" spans="1:10" s="174" customFormat="1" ht="24" customHeight="1" x14ac:dyDescent="0.2">
      <c r="A595" s="179" t="s">
        <v>297</v>
      </c>
      <c r="B595" s="38" t="s">
        <v>553</v>
      </c>
      <c r="C595" s="179" t="s">
        <v>39</v>
      </c>
      <c r="D595" s="179" t="s">
        <v>552</v>
      </c>
      <c r="E595" s="249" t="s">
        <v>529</v>
      </c>
      <c r="F595" s="249"/>
      <c r="G595" s="37" t="s">
        <v>61</v>
      </c>
      <c r="H595" s="36">
        <v>1</v>
      </c>
      <c r="I595" s="35">
        <v>487.21</v>
      </c>
      <c r="J595" s="35">
        <v>487.21</v>
      </c>
    </row>
    <row r="596" spans="1:10" s="174" customFormat="1" x14ac:dyDescent="0.2">
      <c r="A596" s="180"/>
      <c r="B596" s="180"/>
      <c r="C596" s="180"/>
      <c r="D596" s="180"/>
      <c r="E596" s="180"/>
      <c r="F596" s="25"/>
      <c r="G596" s="180"/>
      <c r="H596" s="25"/>
      <c r="I596" s="180"/>
      <c r="J596" s="25"/>
    </row>
    <row r="597" spans="1:10" s="174" customFormat="1" x14ac:dyDescent="0.2">
      <c r="A597" s="180"/>
      <c r="B597" s="180"/>
      <c r="C597" s="180"/>
      <c r="D597" s="180"/>
      <c r="E597" s="180" t="s">
        <v>285</v>
      </c>
      <c r="F597" s="25">
        <v>134.71</v>
      </c>
      <c r="G597" s="180"/>
      <c r="H597" s="250" t="s">
        <v>284</v>
      </c>
      <c r="I597" s="250"/>
      <c r="J597" s="25">
        <v>621.91999999999996</v>
      </c>
    </row>
    <row r="598" spans="1:10" s="174" customFormat="1" ht="30" customHeight="1" thickBot="1" x14ac:dyDescent="0.25">
      <c r="A598" s="19"/>
      <c r="B598" s="19"/>
      <c r="C598" s="19"/>
      <c r="D598" s="19"/>
      <c r="E598" s="19"/>
      <c r="F598" s="19"/>
      <c r="G598" s="19"/>
      <c r="H598" s="24"/>
      <c r="I598" s="19"/>
      <c r="J598" s="23"/>
    </row>
    <row r="599" spans="1:10" s="174" customFormat="1" ht="0.95" customHeight="1" thickTop="1" x14ac:dyDescent="0.2">
      <c r="A599" s="22"/>
      <c r="B599" s="22"/>
      <c r="C599" s="22"/>
      <c r="D599" s="22"/>
      <c r="E599" s="22"/>
      <c r="F599" s="22"/>
      <c r="G599" s="22"/>
      <c r="H599" s="22"/>
      <c r="I599" s="22"/>
      <c r="J599" s="22"/>
    </row>
    <row r="600" spans="1:10" s="174" customFormat="1" ht="18" customHeight="1" x14ac:dyDescent="0.2">
      <c r="A600" s="177" t="s">
        <v>184</v>
      </c>
      <c r="B600" s="15" t="s">
        <v>5</v>
      </c>
      <c r="C600" s="177" t="s">
        <v>6</v>
      </c>
      <c r="D600" s="177" t="s">
        <v>7</v>
      </c>
      <c r="E600" s="246" t="s">
        <v>293</v>
      </c>
      <c r="F600" s="246"/>
      <c r="G600" s="34" t="s">
        <v>8</v>
      </c>
      <c r="H600" s="15" t="s">
        <v>9</v>
      </c>
      <c r="I600" s="15" t="s">
        <v>10</v>
      </c>
      <c r="J600" s="15" t="s">
        <v>12</v>
      </c>
    </row>
    <row r="601" spans="1:10" s="174" customFormat="1" ht="24" customHeight="1" x14ac:dyDescent="0.2">
      <c r="A601" s="178" t="s">
        <v>292</v>
      </c>
      <c r="B601" s="33" t="s">
        <v>63</v>
      </c>
      <c r="C601" s="178" t="s">
        <v>39</v>
      </c>
      <c r="D601" s="178" t="s">
        <v>64</v>
      </c>
      <c r="E601" s="247" t="s">
        <v>551</v>
      </c>
      <c r="F601" s="247"/>
      <c r="G601" s="32" t="s">
        <v>61</v>
      </c>
      <c r="H601" s="31">
        <v>1</v>
      </c>
      <c r="I601" s="30">
        <v>48.24</v>
      </c>
      <c r="J601" s="30">
        <v>48.24</v>
      </c>
    </row>
    <row r="602" spans="1:10" s="174" customFormat="1" ht="24" customHeight="1" x14ac:dyDescent="0.2">
      <c r="A602" s="179" t="s">
        <v>297</v>
      </c>
      <c r="B602" s="38" t="s">
        <v>550</v>
      </c>
      <c r="C602" s="179" t="s">
        <v>39</v>
      </c>
      <c r="D602" s="179" t="s">
        <v>549</v>
      </c>
      <c r="E602" s="249" t="s">
        <v>529</v>
      </c>
      <c r="F602" s="249"/>
      <c r="G602" s="37" t="s">
        <v>61</v>
      </c>
      <c r="H602" s="36">
        <v>1</v>
      </c>
      <c r="I602" s="35">
        <v>48.24</v>
      </c>
      <c r="J602" s="35">
        <v>48.24</v>
      </c>
    </row>
    <row r="603" spans="1:10" s="174" customFormat="1" x14ac:dyDescent="0.2">
      <c r="A603" s="180"/>
      <c r="B603" s="180"/>
      <c r="C603" s="180"/>
      <c r="D603" s="180"/>
      <c r="E603" s="180"/>
      <c r="F603" s="25"/>
      <c r="G603" s="180"/>
      <c r="H603" s="25"/>
      <c r="I603" s="180"/>
      <c r="J603" s="25"/>
    </row>
    <row r="604" spans="1:10" s="174" customFormat="1" x14ac:dyDescent="0.2">
      <c r="A604" s="180"/>
      <c r="B604" s="180"/>
      <c r="C604" s="180"/>
      <c r="D604" s="180"/>
      <c r="E604" s="180" t="s">
        <v>285</v>
      </c>
      <c r="F604" s="25">
        <v>13.33</v>
      </c>
      <c r="G604" s="180"/>
      <c r="H604" s="250" t="s">
        <v>284</v>
      </c>
      <c r="I604" s="250"/>
      <c r="J604" s="25">
        <v>61.57</v>
      </c>
    </row>
    <row r="605" spans="1:10" s="174" customFormat="1" ht="30" customHeight="1" thickBot="1" x14ac:dyDescent="0.25">
      <c r="A605" s="19"/>
      <c r="B605" s="19"/>
      <c r="C605" s="19"/>
      <c r="D605" s="19"/>
      <c r="E605" s="19"/>
      <c r="F605" s="19"/>
      <c r="G605" s="19"/>
      <c r="H605" s="24"/>
      <c r="I605" s="19"/>
      <c r="J605" s="23"/>
    </row>
    <row r="606" spans="1:10" s="174" customFormat="1" ht="0.95" customHeight="1" thickTop="1" x14ac:dyDescent="0.2">
      <c r="A606" s="22"/>
      <c r="B606" s="22"/>
      <c r="C606" s="22"/>
      <c r="D606" s="22"/>
      <c r="E606" s="22"/>
      <c r="F606" s="22"/>
      <c r="G606" s="22"/>
      <c r="H606" s="22"/>
      <c r="I606" s="22"/>
      <c r="J606" s="22"/>
    </row>
    <row r="607" spans="1:10" s="174" customFormat="1" ht="18" customHeight="1" x14ac:dyDescent="0.2">
      <c r="A607" s="177" t="s">
        <v>185</v>
      </c>
      <c r="B607" s="15" t="s">
        <v>5</v>
      </c>
      <c r="C607" s="177" t="s">
        <v>6</v>
      </c>
      <c r="D607" s="177" t="s">
        <v>7</v>
      </c>
      <c r="E607" s="246" t="s">
        <v>293</v>
      </c>
      <c r="F607" s="246"/>
      <c r="G607" s="34" t="s">
        <v>8</v>
      </c>
      <c r="H607" s="15" t="s">
        <v>9</v>
      </c>
      <c r="I607" s="15" t="s">
        <v>10</v>
      </c>
      <c r="J607" s="15" t="s">
        <v>12</v>
      </c>
    </row>
    <row r="608" spans="1:10" s="174" customFormat="1" ht="24" customHeight="1" x14ac:dyDescent="0.2">
      <c r="A608" s="178" t="s">
        <v>292</v>
      </c>
      <c r="B608" s="33" t="s">
        <v>186</v>
      </c>
      <c r="C608" s="178" t="s">
        <v>24</v>
      </c>
      <c r="D608" s="178" t="s">
        <v>187</v>
      </c>
      <c r="E608" s="247" t="s">
        <v>287</v>
      </c>
      <c r="F608" s="247"/>
      <c r="G608" s="32" t="s">
        <v>188</v>
      </c>
      <c r="H608" s="31">
        <v>1</v>
      </c>
      <c r="I608" s="30">
        <v>106.17</v>
      </c>
      <c r="J608" s="30">
        <v>106.17</v>
      </c>
    </row>
    <row r="609" spans="1:10" s="174" customFormat="1" ht="24" customHeight="1" x14ac:dyDescent="0.2">
      <c r="A609" s="175" t="s">
        <v>290</v>
      </c>
      <c r="B609" s="29" t="s">
        <v>289</v>
      </c>
      <c r="C609" s="175" t="s">
        <v>17</v>
      </c>
      <c r="D609" s="175" t="s">
        <v>288</v>
      </c>
      <c r="E609" s="248" t="s">
        <v>287</v>
      </c>
      <c r="F609" s="248"/>
      <c r="G609" s="28" t="s">
        <v>286</v>
      </c>
      <c r="H609" s="27">
        <v>0.5</v>
      </c>
      <c r="I609" s="26">
        <v>17.579999999999998</v>
      </c>
      <c r="J609" s="26">
        <v>8.7899999999999991</v>
      </c>
    </row>
    <row r="610" spans="1:10" s="174" customFormat="1" ht="24" customHeight="1" x14ac:dyDescent="0.2">
      <c r="A610" s="175" t="s">
        <v>290</v>
      </c>
      <c r="B610" s="29" t="s">
        <v>567</v>
      </c>
      <c r="C610" s="175" t="s">
        <v>17</v>
      </c>
      <c r="D610" s="175" t="s">
        <v>566</v>
      </c>
      <c r="E610" s="248" t="s">
        <v>287</v>
      </c>
      <c r="F610" s="248"/>
      <c r="G610" s="28" t="s">
        <v>286</v>
      </c>
      <c r="H610" s="27">
        <v>0.5</v>
      </c>
      <c r="I610" s="26">
        <v>30</v>
      </c>
      <c r="J610" s="26">
        <v>15</v>
      </c>
    </row>
    <row r="611" spans="1:10" s="174" customFormat="1" ht="24" customHeight="1" x14ac:dyDescent="0.2">
      <c r="A611" s="175" t="s">
        <v>290</v>
      </c>
      <c r="B611" s="29" t="s">
        <v>569</v>
      </c>
      <c r="C611" s="175" t="s">
        <v>17</v>
      </c>
      <c r="D611" s="175" t="s">
        <v>568</v>
      </c>
      <c r="E611" s="248" t="s">
        <v>287</v>
      </c>
      <c r="F611" s="248"/>
      <c r="G611" s="28" t="s">
        <v>286</v>
      </c>
      <c r="H611" s="27">
        <v>0.5</v>
      </c>
      <c r="I611" s="26">
        <v>30.65</v>
      </c>
      <c r="J611" s="26">
        <v>15.32</v>
      </c>
    </row>
    <row r="612" spans="1:10" s="174" customFormat="1" ht="24" customHeight="1" x14ac:dyDescent="0.2">
      <c r="A612" s="179" t="s">
        <v>297</v>
      </c>
      <c r="B612" s="38" t="s">
        <v>609</v>
      </c>
      <c r="C612" s="179" t="s">
        <v>17</v>
      </c>
      <c r="D612" s="179" t="s">
        <v>608</v>
      </c>
      <c r="E612" s="249" t="s">
        <v>294</v>
      </c>
      <c r="F612" s="249"/>
      <c r="G612" s="37" t="s">
        <v>110</v>
      </c>
      <c r="H612" s="36">
        <v>1</v>
      </c>
      <c r="I612" s="35">
        <v>67.06</v>
      </c>
      <c r="J612" s="35">
        <v>67.06</v>
      </c>
    </row>
    <row r="613" spans="1:10" s="174" customFormat="1" x14ac:dyDescent="0.2">
      <c r="A613" s="180"/>
      <c r="B613" s="180"/>
      <c r="C613" s="180"/>
      <c r="D613" s="180"/>
      <c r="E613" s="180"/>
      <c r="F613" s="25"/>
      <c r="G613" s="180"/>
      <c r="H613" s="25"/>
      <c r="I613" s="180"/>
      <c r="J613" s="25"/>
    </row>
    <row r="614" spans="1:10" s="174" customFormat="1" x14ac:dyDescent="0.2">
      <c r="A614" s="180"/>
      <c r="B614" s="180"/>
      <c r="C614" s="180"/>
      <c r="D614" s="180"/>
      <c r="E614" s="180" t="s">
        <v>285</v>
      </c>
      <c r="F614" s="25">
        <v>29.35</v>
      </c>
      <c r="G614" s="180"/>
      <c r="H614" s="250" t="s">
        <v>284</v>
      </c>
      <c r="I614" s="250"/>
      <c r="J614" s="25">
        <v>135.52000000000001</v>
      </c>
    </row>
    <row r="615" spans="1:10" s="174" customFormat="1" ht="30" customHeight="1" thickBot="1" x14ac:dyDescent="0.25">
      <c r="A615" s="19"/>
      <c r="B615" s="19"/>
      <c r="C615" s="19"/>
      <c r="D615" s="19"/>
      <c r="E615" s="19"/>
      <c r="F615" s="19"/>
      <c r="G615" s="19"/>
      <c r="H615" s="24"/>
      <c r="I615" s="19"/>
      <c r="J615" s="23"/>
    </row>
    <row r="616" spans="1:10" s="174" customFormat="1" ht="0.95" customHeight="1" thickTop="1" x14ac:dyDescent="0.2">
      <c r="A616" s="22"/>
      <c r="B616" s="22"/>
      <c r="C616" s="22"/>
      <c r="D616" s="22"/>
      <c r="E616" s="22"/>
      <c r="F616" s="22"/>
      <c r="G616" s="22"/>
      <c r="H616" s="22"/>
      <c r="I616" s="22"/>
      <c r="J616" s="22"/>
    </row>
    <row r="617" spans="1:10" s="174" customFormat="1" ht="18" customHeight="1" x14ac:dyDescent="0.2">
      <c r="A617" s="177" t="s">
        <v>189</v>
      </c>
      <c r="B617" s="15" t="s">
        <v>5</v>
      </c>
      <c r="C617" s="177" t="s">
        <v>6</v>
      </c>
      <c r="D617" s="177" t="s">
        <v>7</v>
      </c>
      <c r="E617" s="246" t="s">
        <v>293</v>
      </c>
      <c r="F617" s="246"/>
      <c r="G617" s="34" t="s">
        <v>8</v>
      </c>
      <c r="H617" s="15" t="s">
        <v>9</v>
      </c>
      <c r="I617" s="15" t="s">
        <v>10</v>
      </c>
      <c r="J617" s="15" t="s">
        <v>12</v>
      </c>
    </row>
    <row r="618" spans="1:10" s="174" customFormat="1" ht="36" customHeight="1" x14ac:dyDescent="0.2">
      <c r="A618" s="178" t="s">
        <v>292</v>
      </c>
      <c r="B618" s="33" t="s">
        <v>190</v>
      </c>
      <c r="C618" s="178" t="s">
        <v>24</v>
      </c>
      <c r="D618" s="178" t="s">
        <v>191</v>
      </c>
      <c r="E618" s="247" t="s">
        <v>548</v>
      </c>
      <c r="F618" s="247"/>
      <c r="G618" s="32" t="s">
        <v>41</v>
      </c>
      <c r="H618" s="31">
        <v>1</v>
      </c>
      <c r="I618" s="30">
        <v>49.84</v>
      </c>
      <c r="J618" s="30">
        <v>49.84</v>
      </c>
    </row>
    <row r="619" spans="1:10" s="174" customFormat="1" ht="24" customHeight="1" x14ac:dyDescent="0.2">
      <c r="A619" s="175" t="s">
        <v>290</v>
      </c>
      <c r="B619" s="29" t="s">
        <v>547</v>
      </c>
      <c r="C619" s="175" t="s">
        <v>39</v>
      </c>
      <c r="D619" s="175" t="s">
        <v>546</v>
      </c>
      <c r="E619" s="248" t="s">
        <v>543</v>
      </c>
      <c r="F619" s="248"/>
      <c r="G619" s="28" t="s">
        <v>54</v>
      </c>
      <c r="H619" s="27">
        <v>0.47</v>
      </c>
      <c r="I619" s="26">
        <v>3.49</v>
      </c>
      <c r="J619" s="26">
        <v>1.64</v>
      </c>
    </row>
    <row r="620" spans="1:10" s="174" customFormat="1" ht="24" customHeight="1" x14ac:dyDescent="0.2">
      <c r="A620" s="175" t="s">
        <v>290</v>
      </c>
      <c r="B620" s="29" t="s">
        <v>545</v>
      </c>
      <c r="C620" s="175" t="s">
        <v>39</v>
      </c>
      <c r="D620" s="175" t="s">
        <v>544</v>
      </c>
      <c r="E620" s="248" t="s">
        <v>543</v>
      </c>
      <c r="F620" s="248"/>
      <c r="G620" s="28" t="s">
        <v>54</v>
      </c>
      <c r="H620" s="27">
        <v>0.47</v>
      </c>
      <c r="I620" s="26">
        <v>3.37</v>
      </c>
      <c r="J620" s="26">
        <v>1.58</v>
      </c>
    </row>
    <row r="621" spans="1:10" s="174" customFormat="1" ht="24" customHeight="1" x14ac:dyDescent="0.2">
      <c r="A621" s="179" t="s">
        <v>297</v>
      </c>
      <c r="B621" s="38" t="s">
        <v>542</v>
      </c>
      <c r="C621" s="179" t="s">
        <v>39</v>
      </c>
      <c r="D621" s="179" t="s">
        <v>541</v>
      </c>
      <c r="E621" s="249" t="s">
        <v>294</v>
      </c>
      <c r="F621" s="249"/>
      <c r="G621" s="37" t="s">
        <v>430</v>
      </c>
      <c r="H621" s="36">
        <v>40.880000000000003</v>
      </c>
      <c r="I621" s="35">
        <v>0.68</v>
      </c>
      <c r="J621" s="35">
        <v>27.79</v>
      </c>
    </row>
    <row r="622" spans="1:10" s="174" customFormat="1" ht="36" customHeight="1" x14ac:dyDescent="0.2">
      <c r="A622" s="179" t="s">
        <v>297</v>
      </c>
      <c r="B622" s="38" t="s">
        <v>540</v>
      </c>
      <c r="C622" s="179" t="s">
        <v>17</v>
      </c>
      <c r="D622" s="179" t="s">
        <v>539</v>
      </c>
      <c r="E622" s="249" t="s">
        <v>294</v>
      </c>
      <c r="F622" s="249"/>
      <c r="G622" s="37" t="s">
        <v>347</v>
      </c>
      <c r="H622" s="36">
        <v>0.82</v>
      </c>
      <c r="I622" s="35">
        <v>6.05</v>
      </c>
      <c r="J622" s="35">
        <v>4.96</v>
      </c>
    </row>
    <row r="623" spans="1:10" s="174" customFormat="1" ht="24" customHeight="1" x14ac:dyDescent="0.2">
      <c r="A623" s="179" t="s">
        <v>297</v>
      </c>
      <c r="B623" s="38" t="s">
        <v>538</v>
      </c>
      <c r="C623" s="179" t="s">
        <v>17</v>
      </c>
      <c r="D623" s="179" t="s">
        <v>537</v>
      </c>
      <c r="E623" s="249" t="s">
        <v>534</v>
      </c>
      <c r="F623" s="249"/>
      <c r="G623" s="37" t="s">
        <v>286</v>
      </c>
      <c r="H623" s="36">
        <v>0.47</v>
      </c>
      <c r="I623" s="35">
        <v>18.57</v>
      </c>
      <c r="J623" s="35">
        <v>8.7200000000000006</v>
      </c>
    </row>
    <row r="624" spans="1:10" s="174" customFormat="1" ht="24" customHeight="1" x14ac:dyDescent="0.2">
      <c r="A624" s="179" t="s">
        <v>297</v>
      </c>
      <c r="B624" s="38" t="s">
        <v>536</v>
      </c>
      <c r="C624" s="179" t="s">
        <v>17</v>
      </c>
      <c r="D624" s="179" t="s">
        <v>535</v>
      </c>
      <c r="E624" s="249" t="s">
        <v>534</v>
      </c>
      <c r="F624" s="249"/>
      <c r="G624" s="37" t="s">
        <v>286</v>
      </c>
      <c r="H624" s="36">
        <v>0.47</v>
      </c>
      <c r="I624" s="35">
        <v>10.97</v>
      </c>
      <c r="J624" s="35">
        <v>5.15</v>
      </c>
    </row>
    <row r="625" spans="1:10" s="174" customFormat="1" x14ac:dyDescent="0.2">
      <c r="A625" s="180"/>
      <c r="B625" s="180"/>
      <c r="C625" s="180"/>
      <c r="D625" s="180"/>
      <c r="E625" s="180"/>
      <c r="F625" s="25"/>
      <c r="G625" s="180"/>
      <c r="H625" s="25"/>
      <c r="I625" s="180"/>
      <c r="J625" s="25"/>
    </row>
    <row r="626" spans="1:10" s="174" customFormat="1" x14ac:dyDescent="0.2">
      <c r="A626" s="180"/>
      <c r="B626" s="180"/>
      <c r="C626" s="180"/>
      <c r="D626" s="180"/>
      <c r="E626" s="180" t="s">
        <v>285</v>
      </c>
      <c r="F626" s="25">
        <v>13.78</v>
      </c>
      <c r="G626" s="180"/>
      <c r="H626" s="250" t="s">
        <v>284</v>
      </c>
      <c r="I626" s="250"/>
      <c r="J626" s="25">
        <v>63.62</v>
      </c>
    </row>
    <row r="627" spans="1:10" s="174" customFormat="1" ht="30" customHeight="1" thickBot="1" x14ac:dyDescent="0.25">
      <c r="A627" s="19"/>
      <c r="B627" s="19"/>
      <c r="C627" s="19"/>
      <c r="D627" s="19"/>
      <c r="E627" s="19"/>
      <c r="F627" s="19"/>
      <c r="G627" s="19"/>
      <c r="H627" s="24"/>
      <c r="I627" s="19"/>
      <c r="J627" s="23"/>
    </row>
    <row r="628" spans="1:10" s="174" customFormat="1" ht="0.95" customHeight="1" thickTop="1" x14ac:dyDescent="0.2">
      <c r="A628" s="22"/>
      <c r="B628" s="22"/>
      <c r="C628" s="22"/>
      <c r="D628" s="22"/>
      <c r="E628" s="22"/>
      <c r="F628" s="22"/>
      <c r="G628" s="22"/>
      <c r="H628" s="22"/>
      <c r="I628" s="22"/>
      <c r="J628" s="22"/>
    </row>
    <row r="629" spans="1:10" s="174" customFormat="1" ht="18" customHeight="1" x14ac:dyDescent="0.2">
      <c r="A629" s="177" t="s">
        <v>192</v>
      </c>
      <c r="B629" s="15" t="s">
        <v>5</v>
      </c>
      <c r="C629" s="177" t="s">
        <v>6</v>
      </c>
      <c r="D629" s="177" t="s">
        <v>7</v>
      </c>
      <c r="E629" s="246" t="s">
        <v>293</v>
      </c>
      <c r="F629" s="246"/>
      <c r="G629" s="34" t="s">
        <v>8</v>
      </c>
      <c r="H629" s="15" t="s">
        <v>9</v>
      </c>
      <c r="I629" s="15" t="s">
        <v>10</v>
      </c>
      <c r="J629" s="15" t="s">
        <v>12</v>
      </c>
    </row>
    <row r="630" spans="1:10" s="174" customFormat="1" ht="36" customHeight="1" x14ac:dyDescent="0.2">
      <c r="A630" s="178" t="s">
        <v>292</v>
      </c>
      <c r="B630" s="33" t="s">
        <v>193</v>
      </c>
      <c r="C630" s="178" t="s">
        <v>24</v>
      </c>
      <c r="D630" s="178" t="s">
        <v>194</v>
      </c>
      <c r="E630" s="247" t="s">
        <v>548</v>
      </c>
      <c r="F630" s="247"/>
      <c r="G630" s="32" t="s">
        <v>41</v>
      </c>
      <c r="H630" s="31">
        <v>1</v>
      </c>
      <c r="I630" s="30">
        <v>55.42</v>
      </c>
      <c r="J630" s="30">
        <v>55.42</v>
      </c>
    </row>
    <row r="631" spans="1:10" s="174" customFormat="1" ht="24" customHeight="1" x14ac:dyDescent="0.2">
      <c r="A631" s="175" t="s">
        <v>290</v>
      </c>
      <c r="B631" s="29" t="s">
        <v>547</v>
      </c>
      <c r="C631" s="175" t="s">
        <v>39</v>
      </c>
      <c r="D631" s="175" t="s">
        <v>546</v>
      </c>
      <c r="E631" s="248" t="s">
        <v>543</v>
      </c>
      <c r="F631" s="248"/>
      <c r="G631" s="28" t="s">
        <v>54</v>
      </c>
      <c r="H631" s="27">
        <v>0.52</v>
      </c>
      <c r="I631" s="26">
        <v>3.49</v>
      </c>
      <c r="J631" s="26">
        <v>1.81</v>
      </c>
    </row>
    <row r="632" spans="1:10" s="174" customFormat="1" ht="24" customHeight="1" x14ac:dyDescent="0.2">
      <c r="A632" s="175" t="s">
        <v>290</v>
      </c>
      <c r="B632" s="29" t="s">
        <v>545</v>
      </c>
      <c r="C632" s="175" t="s">
        <v>39</v>
      </c>
      <c r="D632" s="175" t="s">
        <v>544</v>
      </c>
      <c r="E632" s="248" t="s">
        <v>543</v>
      </c>
      <c r="F632" s="248"/>
      <c r="G632" s="28" t="s">
        <v>54</v>
      </c>
      <c r="H632" s="27">
        <v>0.52</v>
      </c>
      <c r="I632" s="26">
        <v>3.37</v>
      </c>
      <c r="J632" s="26">
        <v>1.75</v>
      </c>
    </row>
    <row r="633" spans="1:10" s="174" customFormat="1" ht="24" customHeight="1" x14ac:dyDescent="0.2">
      <c r="A633" s="179" t="s">
        <v>297</v>
      </c>
      <c r="B633" s="38" t="s">
        <v>542</v>
      </c>
      <c r="C633" s="179" t="s">
        <v>39</v>
      </c>
      <c r="D633" s="179" t="s">
        <v>541</v>
      </c>
      <c r="E633" s="249" t="s">
        <v>294</v>
      </c>
      <c r="F633" s="249"/>
      <c r="G633" s="37" t="s">
        <v>430</v>
      </c>
      <c r="H633" s="36">
        <v>45.61</v>
      </c>
      <c r="I633" s="35">
        <v>0.68</v>
      </c>
      <c r="J633" s="35">
        <v>31.01</v>
      </c>
    </row>
    <row r="634" spans="1:10" s="174" customFormat="1" ht="36" customHeight="1" x14ac:dyDescent="0.2">
      <c r="A634" s="179" t="s">
        <v>297</v>
      </c>
      <c r="B634" s="38" t="s">
        <v>540</v>
      </c>
      <c r="C634" s="179" t="s">
        <v>17</v>
      </c>
      <c r="D634" s="179" t="s">
        <v>539</v>
      </c>
      <c r="E634" s="249" t="s">
        <v>294</v>
      </c>
      <c r="F634" s="249"/>
      <c r="G634" s="37" t="s">
        <v>347</v>
      </c>
      <c r="H634" s="36">
        <v>0.91</v>
      </c>
      <c r="I634" s="35">
        <v>6.05</v>
      </c>
      <c r="J634" s="35">
        <v>5.5</v>
      </c>
    </row>
    <row r="635" spans="1:10" s="174" customFormat="1" ht="24" customHeight="1" x14ac:dyDescent="0.2">
      <c r="A635" s="179" t="s">
        <v>297</v>
      </c>
      <c r="B635" s="38" t="s">
        <v>538</v>
      </c>
      <c r="C635" s="179" t="s">
        <v>17</v>
      </c>
      <c r="D635" s="179" t="s">
        <v>537</v>
      </c>
      <c r="E635" s="249" t="s">
        <v>534</v>
      </c>
      <c r="F635" s="249"/>
      <c r="G635" s="37" t="s">
        <v>286</v>
      </c>
      <c r="H635" s="36">
        <v>0.52</v>
      </c>
      <c r="I635" s="35">
        <v>18.57</v>
      </c>
      <c r="J635" s="35">
        <v>9.65</v>
      </c>
    </row>
    <row r="636" spans="1:10" s="174" customFormat="1" ht="24" customHeight="1" x14ac:dyDescent="0.2">
      <c r="A636" s="179" t="s">
        <v>297</v>
      </c>
      <c r="B636" s="38" t="s">
        <v>536</v>
      </c>
      <c r="C636" s="179" t="s">
        <v>17</v>
      </c>
      <c r="D636" s="179" t="s">
        <v>535</v>
      </c>
      <c r="E636" s="249" t="s">
        <v>534</v>
      </c>
      <c r="F636" s="249"/>
      <c r="G636" s="37" t="s">
        <v>286</v>
      </c>
      <c r="H636" s="36">
        <v>0.52</v>
      </c>
      <c r="I636" s="35">
        <v>10.97</v>
      </c>
      <c r="J636" s="35">
        <v>5.7</v>
      </c>
    </row>
    <row r="637" spans="1:10" s="174" customFormat="1" x14ac:dyDescent="0.2">
      <c r="A637" s="180"/>
      <c r="B637" s="180"/>
      <c r="C637" s="180"/>
      <c r="D637" s="180"/>
      <c r="E637" s="180"/>
      <c r="F637" s="25"/>
      <c r="G637" s="180"/>
      <c r="H637" s="25"/>
      <c r="I637" s="180"/>
      <c r="J637" s="25"/>
    </row>
    <row r="638" spans="1:10" s="174" customFormat="1" x14ac:dyDescent="0.2">
      <c r="A638" s="180"/>
      <c r="B638" s="180"/>
      <c r="C638" s="180"/>
      <c r="D638" s="180"/>
      <c r="E638" s="180" t="s">
        <v>285</v>
      </c>
      <c r="F638" s="25">
        <v>15.32</v>
      </c>
      <c r="G638" s="180"/>
      <c r="H638" s="250" t="s">
        <v>284</v>
      </c>
      <c r="I638" s="250"/>
      <c r="J638" s="25">
        <v>70.739999999999995</v>
      </c>
    </row>
    <row r="639" spans="1:10" s="174" customFormat="1" ht="30" customHeight="1" thickBot="1" x14ac:dyDescent="0.25">
      <c r="A639" s="19"/>
      <c r="B639" s="19"/>
      <c r="C639" s="19"/>
      <c r="D639" s="19"/>
      <c r="E639" s="19"/>
      <c r="F639" s="19"/>
      <c r="G639" s="19"/>
      <c r="H639" s="24"/>
      <c r="I639" s="19"/>
      <c r="J639" s="23"/>
    </row>
    <row r="640" spans="1:10" s="174" customFormat="1" ht="0.95" customHeight="1" thickTop="1" x14ac:dyDescent="0.2">
      <c r="A640" s="22"/>
      <c r="B640" s="22"/>
      <c r="C640" s="22"/>
      <c r="D640" s="22"/>
      <c r="E640" s="22"/>
      <c r="F640" s="22"/>
      <c r="G640" s="22"/>
      <c r="H640" s="22"/>
      <c r="I640" s="22"/>
      <c r="J640" s="22"/>
    </row>
    <row r="641" spans="1:10" s="174" customFormat="1" ht="18" customHeight="1" x14ac:dyDescent="0.2">
      <c r="A641" s="177" t="s">
        <v>195</v>
      </c>
      <c r="B641" s="15" t="s">
        <v>5</v>
      </c>
      <c r="C641" s="177" t="s">
        <v>6</v>
      </c>
      <c r="D641" s="177" t="s">
        <v>7</v>
      </c>
      <c r="E641" s="246" t="s">
        <v>293</v>
      </c>
      <c r="F641" s="246"/>
      <c r="G641" s="34" t="s">
        <v>8</v>
      </c>
      <c r="H641" s="15" t="s">
        <v>9</v>
      </c>
      <c r="I641" s="15" t="s">
        <v>10</v>
      </c>
      <c r="J641" s="15" t="s">
        <v>12</v>
      </c>
    </row>
    <row r="642" spans="1:10" s="174" customFormat="1" ht="24" customHeight="1" x14ac:dyDescent="0.2">
      <c r="A642" s="178" t="s">
        <v>292</v>
      </c>
      <c r="B642" s="33" t="s">
        <v>69</v>
      </c>
      <c r="C642" s="178" t="s">
        <v>24</v>
      </c>
      <c r="D642" s="178" t="s">
        <v>70</v>
      </c>
      <c r="E642" s="247" t="s">
        <v>287</v>
      </c>
      <c r="F642" s="247"/>
      <c r="G642" s="32" t="s">
        <v>26</v>
      </c>
      <c r="H642" s="31">
        <v>1</v>
      </c>
      <c r="I642" s="30">
        <v>133.13</v>
      </c>
      <c r="J642" s="30">
        <v>133.13</v>
      </c>
    </row>
    <row r="643" spans="1:10" s="174" customFormat="1" ht="36" customHeight="1" x14ac:dyDescent="0.2">
      <c r="A643" s="175" t="s">
        <v>290</v>
      </c>
      <c r="B643" s="29" t="s">
        <v>335</v>
      </c>
      <c r="C643" s="175" t="s">
        <v>17</v>
      </c>
      <c r="D643" s="175" t="s">
        <v>334</v>
      </c>
      <c r="E643" s="248" t="s">
        <v>333</v>
      </c>
      <c r="F643" s="248"/>
      <c r="G643" s="28" t="s">
        <v>110</v>
      </c>
      <c r="H643" s="27">
        <v>0.15</v>
      </c>
      <c r="I643" s="26">
        <v>396.9</v>
      </c>
      <c r="J643" s="26">
        <v>59.53</v>
      </c>
    </row>
    <row r="644" spans="1:10" s="174" customFormat="1" ht="36" customHeight="1" x14ac:dyDescent="0.2">
      <c r="A644" s="175" t="s">
        <v>290</v>
      </c>
      <c r="B644" s="29" t="s">
        <v>533</v>
      </c>
      <c r="C644" s="175" t="s">
        <v>17</v>
      </c>
      <c r="D644" s="175" t="s">
        <v>532</v>
      </c>
      <c r="E644" s="248" t="s">
        <v>333</v>
      </c>
      <c r="F644" s="248"/>
      <c r="G644" s="28" t="s">
        <v>19</v>
      </c>
      <c r="H644" s="27">
        <v>0.6</v>
      </c>
      <c r="I644" s="26">
        <v>27.35</v>
      </c>
      <c r="J644" s="26">
        <v>16.41</v>
      </c>
    </row>
    <row r="645" spans="1:10" s="174" customFormat="1" ht="24" customHeight="1" x14ac:dyDescent="0.2">
      <c r="A645" s="175" t="s">
        <v>290</v>
      </c>
      <c r="B645" s="29" t="s">
        <v>366</v>
      </c>
      <c r="C645" s="175" t="s">
        <v>17</v>
      </c>
      <c r="D645" s="175" t="s">
        <v>365</v>
      </c>
      <c r="E645" s="248" t="s">
        <v>287</v>
      </c>
      <c r="F645" s="248"/>
      <c r="G645" s="28" t="s">
        <v>286</v>
      </c>
      <c r="H645" s="27">
        <v>1.3</v>
      </c>
      <c r="I645" s="26">
        <v>25.41</v>
      </c>
      <c r="J645" s="26">
        <v>33.03</v>
      </c>
    </row>
    <row r="646" spans="1:10" s="174" customFormat="1" ht="24" customHeight="1" x14ac:dyDescent="0.2">
      <c r="A646" s="175" t="s">
        <v>290</v>
      </c>
      <c r="B646" s="29" t="s">
        <v>289</v>
      </c>
      <c r="C646" s="175" t="s">
        <v>17</v>
      </c>
      <c r="D646" s="175" t="s">
        <v>288</v>
      </c>
      <c r="E646" s="248" t="s">
        <v>287</v>
      </c>
      <c r="F646" s="248"/>
      <c r="G646" s="28" t="s">
        <v>286</v>
      </c>
      <c r="H646" s="27">
        <v>1.3</v>
      </c>
      <c r="I646" s="26">
        <v>17.579999999999998</v>
      </c>
      <c r="J646" s="26">
        <v>22.85</v>
      </c>
    </row>
    <row r="647" spans="1:10" s="174" customFormat="1" ht="24" customHeight="1" x14ac:dyDescent="0.2">
      <c r="A647" s="175" t="s">
        <v>290</v>
      </c>
      <c r="B647" s="29" t="s">
        <v>108</v>
      </c>
      <c r="C647" s="175" t="s">
        <v>24</v>
      </c>
      <c r="D647" s="175" t="s">
        <v>109</v>
      </c>
      <c r="E647" s="248" t="s">
        <v>287</v>
      </c>
      <c r="F647" s="248"/>
      <c r="G647" s="28" t="s">
        <v>110</v>
      </c>
      <c r="H647" s="27">
        <v>0.05</v>
      </c>
      <c r="I647" s="26">
        <v>26.37</v>
      </c>
      <c r="J647" s="26">
        <v>1.31</v>
      </c>
    </row>
    <row r="648" spans="1:10" s="174" customFormat="1" x14ac:dyDescent="0.2">
      <c r="A648" s="180"/>
      <c r="B648" s="180"/>
      <c r="C648" s="180"/>
      <c r="D648" s="180"/>
      <c r="E648" s="180"/>
      <c r="F648" s="25"/>
      <c r="G648" s="180"/>
      <c r="H648" s="25"/>
      <c r="I648" s="180"/>
      <c r="J648" s="25"/>
    </row>
    <row r="649" spans="1:10" s="174" customFormat="1" x14ac:dyDescent="0.2">
      <c r="A649" s="180"/>
      <c r="B649" s="180"/>
      <c r="C649" s="180"/>
      <c r="D649" s="180"/>
      <c r="E649" s="180" t="s">
        <v>285</v>
      </c>
      <c r="F649" s="25">
        <v>36.81</v>
      </c>
      <c r="G649" s="180"/>
      <c r="H649" s="250" t="s">
        <v>284</v>
      </c>
      <c r="I649" s="250"/>
      <c r="J649" s="25">
        <v>169.94</v>
      </c>
    </row>
    <row r="650" spans="1:10" s="174" customFormat="1" ht="30" customHeight="1" thickBot="1" x14ac:dyDescent="0.25">
      <c r="A650" s="19"/>
      <c r="B650" s="19"/>
      <c r="C650" s="19"/>
      <c r="D650" s="19"/>
      <c r="E650" s="19"/>
      <c r="F650" s="19"/>
      <c r="G650" s="19"/>
      <c r="H650" s="24"/>
      <c r="I650" s="19"/>
      <c r="J650" s="23"/>
    </row>
    <row r="651" spans="1:10" s="174" customFormat="1" ht="0.95" customHeight="1" thickTop="1" x14ac:dyDescent="0.2">
      <c r="A651" s="22"/>
      <c r="B651" s="22"/>
      <c r="C651" s="22"/>
      <c r="D651" s="22"/>
      <c r="E651" s="22"/>
      <c r="F651" s="22"/>
      <c r="G651" s="22"/>
      <c r="H651" s="22"/>
      <c r="I651" s="22"/>
      <c r="J651" s="22"/>
    </row>
    <row r="652" spans="1:10" s="174" customFormat="1" ht="18" customHeight="1" x14ac:dyDescent="0.2">
      <c r="A652" s="177" t="s">
        <v>196</v>
      </c>
      <c r="B652" s="15" t="s">
        <v>5</v>
      </c>
      <c r="C652" s="177" t="s">
        <v>6</v>
      </c>
      <c r="D652" s="177" t="s">
        <v>7</v>
      </c>
      <c r="E652" s="246" t="s">
        <v>293</v>
      </c>
      <c r="F652" s="246"/>
      <c r="G652" s="34" t="s">
        <v>8</v>
      </c>
      <c r="H652" s="15" t="s">
        <v>9</v>
      </c>
      <c r="I652" s="15" t="s">
        <v>10</v>
      </c>
      <c r="J652" s="15" t="s">
        <v>12</v>
      </c>
    </row>
    <row r="653" spans="1:10" s="174" customFormat="1" ht="24" customHeight="1" x14ac:dyDescent="0.2">
      <c r="A653" s="178" t="s">
        <v>292</v>
      </c>
      <c r="B653" s="33" t="s">
        <v>72</v>
      </c>
      <c r="C653" s="178" t="s">
        <v>24</v>
      </c>
      <c r="D653" s="178" t="s">
        <v>73</v>
      </c>
      <c r="E653" s="247" t="s">
        <v>287</v>
      </c>
      <c r="F653" s="247"/>
      <c r="G653" s="32" t="s">
        <v>26</v>
      </c>
      <c r="H653" s="31">
        <v>1</v>
      </c>
      <c r="I653" s="30">
        <v>97.48</v>
      </c>
      <c r="J653" s="30">
        <v>97.48</v>
      </c>
    </row>
    <row r="654" spans="1:10" s="174" customFormat="1" ht="24" customHeight="1" x14ac:dyDescent="0.2">
      <c r="A654" s="175" t="s">
        <v>290</v>
      </c>
      <c r="B654" s="29" t="s">
        <v>303</v>
      </c>
      <c r="C654" s="175" t="s">
        <v>17</v>
      </c>
      <c r="D654" s="175" t="s">
        <v>302</v>
      </c>
      <c r="E654" s="248" t="s">
        <v>287</v>
      </c>
      <c r="F654" s="248"/>
      <c r="G654" s="28" t="s">
        <v>286</v>
      </c>
      <c r="H654" s="27">
        <v>0.2</v>
      </c>
      <c r="I654" s="26">
        <v>24.91</v>
      </c>
      <c r="J654" s="26">
        <v>4.9800000000000004</v>
      </c>
    </row>
    <row r="655" spans="1:10" s="174" customFormat="1" ht="24" customHeight="1" x14ac:dyDescent="0.2">
      <c r="A655" s="179" t="s">
        <v>297</v>
      </c>
      <c r="B655" s="38" t="s">
        <v>531</v>
      </c>
      <c r="C655" s="179" t="s">
        <v>39</v>
      </c>
      <c r="D655" s="179" t="s">
        <v>530</v>
      </c>
      <c r="E655" s="249" t="s">
        <v>529</v>
      </c>
      <c r="F655" s="249"/>
      <c r="G655" s="37" t="s">
        <v>61</v>
      </c>
      <c r="H655" s="36">
        <v>1</v>
      </c>
      <c r="I655" s="35">
        <v>92.5</v>
      </c>
      <c r="J655" s="35">
        <v>92.5</v>
      </c>
    </row>
    <row r="656" spans="1:10" s="174" customFormat="1" x14ac:dyDescent="0.2">
      <c r="A656" s="180"/>
      <c r="B656" s="180"/>
      <c r="C656" s="180"/>
      <c r="D656" s="180"/>
      <c r="E656" s="180"/>
      <c r="F656" s="25"/>
      <c r="G656" s="180"/>
      <c r="H656" s="25"/>
      <c r="I656" s="180"/>
      <c r="J656" s="25"/>
    </row>
    <row r="657" spans="1:10" s="174" customFormat="1" x14ac:dyDescent="0.2">
      <c r="A657" s="180"/>
      <c r="B657" s="180"/>
      <c r="C657" s="180"/>
      <c r="D657" s="180"/>
      <c r="E657" s="180" t="s">
        <v>285</v>
      </c>
      <c r="F657" s="25">
        <v>26.95</v>
      </c>
      <c r="G657" s="180"/>
      <c r="H657" s="250" t="s">
        <v>284</v>
      </c>
      <c r="I657" s="250"/>
      <c r="J657" s="25">
        <v>124.43</v>
      </c>
    </row>
    <row r="658" spans="1:10" s="174" customFormat="1" ht="30" customHeight="1" thickBot="1" x14ac:dyDescent="0.25">
      <c r="A658" s="19"/>
      <c r="B658" s="19"/>
      <c r="C658" s="19"/>
      <c r="D658" s="19"/>
      <c r="E658" s="19"/>
      <c r="F658" s="19"/>
      <c r="G658" s="19"/>
      <c r="H658" s="24"/>
      <c r="I658" s="19"/>
      <c r="J658" s="23"/>
    </row>
    <row r="659" spans="1:10" s="174" customFormat="1" ht="0.95" customHeight="1" thickTop="1" x14ac:dyDescent="0.2">
      <c r="A659" s="22"/>
      <c r="B659" s="22"/>
      <c r="C659" s="22"/>
      <c r="D659" s="22"/>
      <c r="E659" s="22"/>
      <c r="F659" s="22"/>
      <c r="G659" s="22"/>
      <c r="H659" s="22"/>
      <c r="I659" s="22"/>
      <c r="J659" s="22"/>
    </row>
    <row r="660" spans="1:10" s="174" customFormat="1" ht="18" customHeight="1" x14ac:dyDescent="0.2">
      <c r="A660" s="177" t="s">
        <v>197</v>
      </c>
      <c r="B660" s="15" t="s">
        <v>5</v>
      </c>
      <c r="C660" s="177" t="s">
        <v>6</v>
      </c>
      <c r="D660" s="177" t="s">
        <v>7</v>
      </c>
      <c r="E660" s="246" t="s">
        <v>293</v>
      </c>
      <c r="F660" s="246"/>
      <c r="G660" s="34" t="s">
        <v>8</v>
      </c>
      <c r="H660" s="15" t="s">
        <v>9</v>
      </c>
      <c r="I660" s="15" t="s">
        <v>10</v>
      </c>
      <c r="J660" s="15" t="s">
        <v>12</v>
      </c>
    </row>
    <row r="661" spans="1:10" s="174" customFormat="1" ht="24" customHeight="1" x14ac:dyDescent="0.2">
      <c r="A661" s="178" t="s">
        <v>292</v>
      </c>
      <c r="B661" s="33" t="s">
        <v>198</v>
      </c>
      <c r="C661" s="178" t="s">
        <v>24</v>
      </c>
      <c r="D661" s="178" t="s">
        <v>199</v>
      </c>
      <c r="E661" s="247" t="s">
        <v>287</v>
      </c>
      <c r="F661" s="247"/>
      <c r="G661" s="32" t="s">
        <v>26</v>
      </c>
      <c r="H661" s="31">
        <v>1</v>
      </c>
      <c r="I661" s="30">
        <v>103.61</v>
      </c>
      <c r="J661" s="30">
        <v>103.61</v>
      </c>
    </row>
    <row r="662" spans="1:10" s="174" customFormat="1" ht="24" customHeight="1" x14ac:dyDescent="0.2">
      <c r="A662" s="175" t="s">
        <v>290</v>
      </c>
      <c r="B662" s="29" t="s">
        <v>303</v>
      </c>
      <c r="C662" s="175" t="s">
        <v>17</v>
      </c>
      <c r="D662" s="175" t="s">
        <v>302</v>
      </c>
      <c r="E662" s="248" t="s">
        <v>287</v>
      </c>
      <c r="F662" s="248"/>
      <c r="G662" s="28" t="s">
        <v>286</v>
      </c>
      <c r="H662" s="27">
        <v>0.2</v>
      </c>
      <c r="I662" s="26">
        <v>24.91</v>
      </c>
      <c r="J662" s="26">
        <v>4.9800000000000004</v>
      </c>
    </row>
    <row r="663" spans="1:10" s="174" customFormat="1" ht="24" customHeight="1" x14ac:dyDescent="0.2">
      <c r="A663" s="179" t="s">
        <v>297</v>
      </c>
      <c r="B663" s="38" t="s">
        <v>607</v>
      </c>
      <c r="C663" s="179" t="s">
        <v>39</v>
      </c>
      <c r="D663" s="179" t="s">
        <v>606</v>
      </c>
      <c r="E663" s="249" t="s">
        <v>529</v>
      </c>
      <c r="F663" s="249"/>
      <c r="G663" s="37" t="s">
        <v>61</v>
      </c>
      <c r="H663" s="36">
        <v>1</v>
      </c>
      <c r="I663" s="35">
        <v>98.63</v>
      </c>
      <c r="J663" s="35">
        <v>98.63</v>
      </c>
    </row>
    <row r="664" spans="1:10" s="174" customFormat="1" x14ac:dyDescent="0.2">
      <c r="A664" s="180"/>
      <c r="B664" s="180"/>
      <c r="C664" s="180"/>
      <c r="D664" s="180"/>
      <c r="E664" s="180"/>
      <c r="F664" s="25"/>
      <c r="G664" s="180"/>
      <c r="H664" s="25"/>
      <c r="I664" s="180"/>
      <c r="J664" s="25"/>
    </row>
    <row r="665" spans="1:10" s="174" customFormat="1" x14ac:dyDescent="0.2">
      <c r="A665" s="180"/>
      <c r="B665" s="180"/>
      <c r="C665" s="180"/>
      <c r="D665" s="180"/>
      <c r="E665" s="180" t="s">
        <v>285</v>
      </c>
      <c r="F665" s="25">
        <v>28.64</v>
      </c>
      <c r="G665" s="180"/>
      <c r="H665" s="250" t="s">
        <v>284</v>
      </c>
      <c r="I665" s="250"/>
      <c r="J665" s="25">
        <v>132.25</v>
      </c>
    </row>
    <row r="666" spans="1:10" s="174" customFormat="1" ht="30" customHeight="1" thickBot="1" x14ac:dyDescent="0.25">
      <c r="A666" s="19"/>
      <c r="B666" s="19"/>
      <c r="C666" s="19"/>
      <c r="D666" s="19"/>
      <c r="E666" s="19"/>
      <c r="F666" s="19"/>
      <c r="G666" s="19"/>
      <c r="H666" s="24"/>
      <c r="I666" s="19"/>
      <c r="J666" s="23"/>
    </row>
    <row r="667" spans="1:10" s="174" customFormat="1" ht="0.95" customHeight="1" thickTop="1" x14ac:dyDescent="0.2">
      <c r="A667" s="22"/>
      <c r="B667" s="22"/>
      <c r="C667" s="22"/>
      <c r="D667" s="22"/>
      <c r="E667" s="22"/>
      <c r="F667" s="22"/>
      <c r="G667" s="22"/>
      <c r="H667" s="22"/>
      <c r="I667" s="22"/>
      <c r="J667" s="22"/>
    </row>
    <row r="668" spans="1:10" s="174" customFormat="1" ht="24" customHeight="1" x14ac:dyDescent="0.2">
      <c r="A668" s="176" t="s">
        <v>200</v>
      </c>
      <c r="B668" s="176"/>
      <c r="C668" s="176"/>
      <c r="D668" s="176" t="s">
        <v>75</v>
      </c>
      <c r="E668" s="176"/>
      <c r="F668" s="251"/>
      <c r="G668" s="251"/>
      <c r="H668" s="39"/>
      <c r="I668" s="176"/>
      <c r="J668" s="17"/>
    </row>
    <row r="669" spans="1:10" s="174" customFormat="1" ht="18" customHeight="1" x14ac:dyDescent="0.2">
      <c r="A669" s="177" t="s">
        <v>201</v>
      </c>
      <c r="B669" s="15" t="s">
        <v>5</v>
      </c>
      <c r="C669" s="177" t="s">
        <v>6</v>
      </c>
      <c r="D669" s="177" t="s">
        <v>7</v>
      </c>
      <c r="E669" s="246" t="s">
        <v>293</v>
      </c>
      <c r="F669" s="246"/>
      <c r="G669" s="34" t="s">
        <v>8</v>
      </c>
      <c r="H669" s="15" t="s">
        <v>9</v>
      </c>
      <c r="I669" s="15" t="s">
        <v>10</v>
      </c>
      <c r="J669" s="15" t="s">
        <v>12</v>
      </c>
    </row>
    <row r="670" spans="1:10" s="174" customFormat="1" ht="24" customHeight="1" x14ac:dyDescent="0.2">
      <c r="A670" s="178" t="s">
        <v>292</v>
      </c>
      <c r="B670" s="33" t="s">
        <v>77</v>
      </c>
      <c r="C670" s="178" t="s">
        <v>24</v>
      </c>
      <c r="D670" s="178" t="s">
        <v>78</v>
      </c>
      <c r="E670" s="247" t="s">
        <v>304</v>
      </c>
      <c r="F670" s="247"/>
      <c r="G670" s="32" t="s">
        <v>79</v>
      </c>
      <c r="H670" s="31">
        <v>1</v>
      </c>
      <c r="I670" s="30">
        <v>4.41</v>
      </c>
      <c r="J670" s="30">
        <v>4.41</v>
      </c>
    </row>
    <row r="671" spans="1:10" s="174" customFormat="1" ht="24" customHeight="1" x14ac:dyDescent="0.2">
      <c r="A671" s="175" t="s">
        <v>290</v>
      </c>
      <c r="B671" s="29" t="s">
        <v>528</v>
      </c>
      <c r="C671" s="175" t="s">
        <v>17</v>
      </c>
      <c r="D671" s="175" t="s">
        <v>527</v>
      </c>
      <c r="E671" s="248" t="s">
        <v>287</v>
      </c>
      <c r="F671" s="248"/>
      <c r="G671" s="28" t="s">
        <v>286</v>
      </c>
      <c r="H671" s="27">
        <v>0.01</v>
      </c>
      <c r="I671" s="26">
        <v>27.35</v>
      </c>
      <c r="J671" s="26">
        <v>0.27</v>
      </c>
    </row>
    <row r="672" spans="1:10" s="174" customFormat="1" ht="24" customHeight="1" x14ac:dyDescent="0.2">
      <c r="A672" s="175" t="s">
        <v>290</v>
      </c>
      <c r="B672" s="29" t="s">
        <v>289</v>
      </c>
      <c r="C672" s="175" t="s">
        <v>17</v>
      </c>
      <c r="D672" s="175" t="s">
        <v>288</v>
      </c>
      <c r="E672" s="248" t="s">
        <v>287</v>
      </c>
      <c r="F672" s="248"/>
      <c r="G672" s="28" t="s">
        <v>286</v>
      </c>
      <c r="H672" s="27">
        <v>0.1</v>
      </c>
      <c r="I672" s="26">
        <v>17.579999999999998</v>
      </c>
      <c r="J672" s="26">
        <v>1.75</v>
      </c>
    </row>
    <row r="673" spans="1:10" s="174" customFormat="1" ht="24" customHeight="1" x14ac:dyDescent="0.2">
      <c r="A673" s="179" t="s">
        <v>297</v>
      </c>
      <c r="B673" s="38" t="s">
        <v>526</v>
      </c>
      <c r="C673" s="179" t="s">
        <v>17</v>
      </c>
      <c r="D673" s="179" t="s">
        <v>525</v>
      </c>
      <c r="E673" s="249" t="s">
        <v>294</v>
      </c>
      <c r="F673" s="249"/>
      <c r="G673" s="37" t="s">
        <v>347</v>
      </c>
      <c r="H673" s="36">
        <v>0.3</v>
      </c>
      <c r="I673" s="35">
        <v>4.66</v>
      </c>
      <c r="J673" s="35">
        <v>1.39</v>
      </c>
    </row>
    <row r="674" spans="1:10" s="174" customFormat="1" ht="24" customHeight="1" x14ac:dyDescent="0.2">
      <c r="A674" s="179" t="s">
        <v>297</v>
      </c>
      <c r="B674" s="38" t="s">
        <v>382</v>
      </c>
      <c r="C674" s="179" t="s">
        <v>17</v>
      </c>
      <c r="D674" s="179" t="s">
        <v>381</v>
      </c>
      <c r="E674" s="249" t="s">
        <v>294</v>
      </c>
      <c r="F674" s="249"/>
      <c r="G674" s="37" t="s">
        <v>347</v>
      </c>
      <c r="H674" s="36">
        <v>5.0000000000000001E-3</v>
      </c>
      <c r="I674" s="35">
        <v>20.5</v>
      </c>
      <c r="J674" s="35">
        <v>0.1</v>
      </c>
    </row>
    <row r="675" spans="1:10" s="174" customFormat="1" ht="24" customHeight="1" x14ac:dyDescent="0.2">
      <c r="A675" s="179" t="s">
        <v>297</v>
      </c>
      <c r="B675" s="38" t="s">
        <v>524</v>
      </c>
      <c r="C675" s="179" t="s">
        <v>39</v>
      </c>
      <c r="D675" s="179" t="s">
        <v>523</v>
      </c>
      <c r="E675" s="249" t="s">
        <v>411</v>
      </c>
      <c r="F675" s="249"/>
      <c r="G675" s="37" t="s">
        <v>54</v>
      </c>
      <c r="H675" s="36">
        <v>0.01</v>
      </c>
      <c r="I675" s="35">
        <v>90.41</v>
      </c>
      <c r="J675" s="35">
        <v>0.9</v>
      </c>
    </row>
    <row r="676" spans="1:10" s="174" customFormat="1" x14ac:dyDescent="0.2">
      <c r="A676" s="180"/>
      <c r="B676" s="180"/>
      <c r="C676" s="180"/>
      <c r="D676" s="180"/>
      <c r="E676" s="180"/>
      <c r="F676" s="25"/>
      <c r="G676" s="180"/>
      <c r="H676" s="25"/>
      <c r="I676" s="180"/>
      <c r="J676" s="25"/>
    </row>
    <row r="677" spans="1:10" s="174" customFormat="1" x14ac:dyDescent="0.2">
      <c r="A677" s="180"/>
      <c r="B677" s="180"/>
      <c r="C677" s="180"/>
      <c r="D677" s="180"/>
      <c r="E677" s="180" t="s">
        <v>285</v>
      </c>
      <c r="F677" s="25">
        <v>1.21</v>
      </c>
      <c r="G677" s="180"/>
      <c r="H677" s="250" t="s">
        <v>284</v>
      </c>
      <c r="I677" s="250"/>
      <c r="J677" s="25">
        <v>5.62</v>
      </c>
    </row>
    <row r="678" spans="1:10" s="174" customFormat="1" ht="30" customHeight="1" thickBot="1" x14ac:dyDescent="0.25">
      <c r="A678" s="19"/>
      <c r="B678" s="19"/>
      <c r="C678" s="19"/>
      <c r="D678" s="19"/>
      <c r="E678" s="19"/>
      <c r="F678" s="19"/>
      <c r="G678" s="19"/>
      <c r="H678" s="24"/>
      <c r="I678" s="19"/>
      <c r="J678" s="23"/>
    </row>
    <row r="679" spans="1:10" s="174" customFormat="1" ht="0.95" customHeight="1" thickTop="1" x14ac:dyDescent="0.2">
      <c r="A679" s="22"/>
      <c r="B679" s="22"/>
      <c r="C679" s="22"/>
      <c r="D679" s="22"/>
      <c r="E679" s="22"/>
      <c r="F679" s="22"/>
      <c r="G679" s="22"/>
      <c r="H679" s="22"/>
      <c r="I679" s="22"/>
      <c r="J679" s="22"/>
    </row>
    <row r="680" spans="1:10" s="174" customFormat="1" ht="24" customHeight="1" x14ac:dyDescent="0.2">
      <c r="A680" s="176" t="s">
        <v>202</v>
      </c>
      <c r="B680" s="176"/>
      <c r="C680" s="176"/>
      <c r="D680" s="176" t="s">
        <v>81</v>
      </c>
      <c r="E680" s="176"/>
      <c r="F680" s="251"/>
      <c r="G680" s="251"/>
      <c r="H680" s="39"/>
      <c r="I680" s="176"/>
      <c r="J680" s="17"/>
    </row>
    <row r="681" spans="1:10" s="174" customFormat="1" ht="18" customHeight="1" x14ac:dyDescent="0.2">
      <c r="A681" s="177" t="s">
        <v>203</v>
      </c>
      <c r="B681" s="15" t="s">
        <v>5</v>
      </c>
      <c r="C681" s="177" t="s">
        <v>6</v>
      </c>
      <c r="D681" s="177" t="s">
        <v>7</v>
      </c>
      <c r="E681" s="246" t="s">
        <v>293</v>
      </c>
      <c r="F681" s="246"/>
      <c r="G681" s="34" t="s">
        <v>8</v>
      </c>
      <c r="H681" s="15" t="s">
        <v>9</v>
      </c>
      <c r="I681" s="15" t="s">
        <v>10</v>
      </c>
      <c r="J681" s="15" t="s">
        <v>12</v>
      </c>
    </row>
    <row r="682" spans="1:10" s="174" customFormat="1" ht="72" customHeight="1" x14ac:dyDescent="0.2">
      <c r="A682" s="178" t="s">
        <v>292</v>
      </c>
      <c r="B682" s="33" t="s">
        <v>204</v>
      </c>
      <c r="C682" s="178" t="s">
        <v>24</v>
      </c>
      <c r="D682" s="178" t="s">
        <v>205</v>
      </c>
      <c r="E682" s="247" t="s">
        <v>304</v>
      </c>
      <c r="F682" s="247"/>
      <c r="G682" s="32" t="s">
        <v>26</v>
      </c>
      <c r="H682" s="31">
        <v>1</v>
      </c>
      <c r="I682" s="30">
        <v>15852.01</v>
      </c>
      <c r="J682" s="30">
        <v>15852.01</v>
      </c>
    </row>
    <row r="683" spans="1:10" s="174" customFormat="1" ht="24" customHeight="1" x14ac:dyDescent="0.2">
      <c r="A683" s="175" t="s">
        <v>290</v>
      </c>
      <c r="B683" s="29" t="s">
        <v>321</v>
      </c>
      <c r="C683" s="175" t="s">
        <v>17</v>
      </c>
      <c r="D683" s="175" t="s">
        <v>320</v>
      </c>
      <c r="E683" s="248" t="s">
        <v>287</v>
      </c>
      <c r="F683" s="248"/>
      <c r="G683" s="28" t="s">
        <v>286</v>
      </c>
      <c r="H683" s="27">
        <v>8</v>
      </c>
      <c r="I683" s="26">
        <v>19.43</v>
      </c>
      <c r="J683" s="26">
        <v>155.44</v>
      </c>
    </row>
    <row r="684" spans="1:10" s="174" customFormat="1" ht="24" customHeight="1" x14ac:dyDescent="0.2">
      <c r="A684" s="175" t="s">
        <v>290</v>
      </c>
      <c r="B684" s="29" t="s">
        <v>303</v>
      </c>
      <c r="C684" s="175" t="s">
        <v>17</v>
      </c>
      <c r="D684" s="175" t="s">
        <v>302</v>
      </c>
      <c r="E684" s="248" t="s">
        <v>287</v>
      </c>
      <c r="F684" s="248"/>
      <c r="G684" s="28" t="s">
        <v>286</v>
      </c>
      <c r="H684" s="27">
        <v>8</v>
      </c>
      <c r="I684" s="26">
        <v>24.91</v>
      </c>
      <c r="J684" s="26">
        <v>199.28</v>
      </c>
    </row>
    <row r="685" spans="1:10" s="174" customFormat="1" ht="24" customHeight="1" x14ac:dyDescent="0.2">
      <c r="A685" s="175" t="s">
        <v>290</v>
      </c>
      <c r="B685" s="29" t="s">
        <v>438</v>
      </c>
      <c r="C685" s="175" t="s">
        <v>17</v>
      </c>
      <c r="D685" s="175" t="s">
        <v>437</v>
      </c>
      <c r="E685" s="248" t="s">
        <v>287</v>
      </c>
      <c r="F685" s="248"/>
      <c r="G685" s="28" t="s">
        <v>286</v>
      </c>
      <c r="H685" s="27">
        <v>4</v>
      </c>
      <c r="I685" s="26">
        <v>25.62</v>
      </c>
      <c r="J685" s="26">
        <v>102.48</v>
      </c>
    </row>
    <row r="686" spans="1:10" s="174" customFormat="1" ht="24" customHeight="1" x14ac:dyDescent="0.2">
      <c r="A686" s="175" t="s">
        <v>290</v>
      </c>
      <c r="B686" s="29" t="s">
        <v>436</v>
      </c>
      <c r="C686" s="175" t="s">
        <v>17</v>
      </c>
      <c r="D686" s="175" t="s">
        <v>435</v>
      </c>
      <c r="E686" s="248" t="s">
        <v>287</v>
      </c>
      <c r="F686" s="248"/>
      <c r="G686" s="28" t="s">
        <v>286</v>
      </c>
      <c r="H686" s="27">
        <v>4</v>
      </c>
      <c r="I686" s="26">
        <v>19.95</v>
      </c>
      <c r="J686" s="26">
        <v>79.8</v>
      </c>
    </row>
    <row r="687" spans="1:10" s="174" customFormat="1" ht="24" customHeight="1" x14ac:dyDescent="0.2">
      <c r="A687" s="179" t="s">
        <v>297</v>
      </c>
      <c r="B687" s="38" t="s">
        <v>522</v>
      </c>
      <c r="C687" s="179" t="s">
        <v>17</v>
      </c>
      <c r="D687" s="179" t="s">
        <v>521</v>
      </c>
      <c r="E687" s="249" t="s">
        <v>294</v>
      </c>
      <c r="F687" s="249"/>
      <c r="G687" s="37" t="s">
        <v>132</v>
      </c>
      <c r="H687" s="36">
        <v>4</v>
      </c>
      <c r="I687" s="35">
        <v>4.25</v>
      </c>
      <c r="J687" s="35">
        <v>17</v>
      </c>
    </row>
    <row r="688" spans="1:10" s="174" customFormat="1" ht="24" customHeight="1" x14ac:dyDescent="0.2">
      <c r="A688" s="179" t="s">
        <v>297</v>
      </c>
      <c r="B688" s="38" t="s">
        <v>520</v>
      </c>
      <c r="C688" s="179" t="s">
        <v>17</v>
      </c>
      <c r="D688" s="179" t="s">
        <v>519</v>
      </c>
      <c r="E688" s="249" t="s">
        <v>411</v>
      </c>
      <c r="F688" s="249"/>
      <c r="G688" s="37" t="s">
        <v>286</v>
      </c>
      <c r="H688" s="36">
        <v>8</v>
      </c>
      <c r="I688" s="35">
        <v>0.81</v>
      </c>
      <c r="J688" s="35">
        <v>6.48</v>
      </c>
    </row>
    <row r="689" spans="1:10" s="174" customFormat="1" ht="24" customHeight="1" x14ac:dyDescent="0.2">
      <c r="A689" s="179" t="s">
        <v>297</v>
      </c>
      <c r="B689" s="38" t="s">
        <v>518</v>
      </c>
      <c r="C689" s="179" t="s">
        <v>17</v>
      </c>
      <c r="D689" s="179" t="s">
        <v>517</v>
      </c>
      <c r="E689" s="249" t="s">
        <v>294</v>
      </c>
      <c r="F689" s="249"/>
      <c r="G689" s="37" t="s">
        <v>132</v>
      </c>
      <c r="H689" s="36">
        <v>1</v>
      </c>
      <c r="I689" s="35">
        <v>18.79</v>
      </c>
      <c r="J689" s="35">
        <v>18.79</v>
      </c>
    </row>
    <row r="690" spans="1:10" s="174" customFormat="1" ht="24" customHeight="1" x14ac:dyDescent="0.2">
      <c r="A690" s="179" t="s">
        <v>297</v>
      </c>
      <c r="B690" s="38" t="s">
        <v>46</v>
      </c>
      <c r="C690" s="179" t="s">
        <v>24</v>
      </c>
      <c r="D690" s="179" t="s">
        <v>516</v>
      </c>
      <c r="E690" s="249" t="s">
        <v>411</v>
      </c>
      <c r="F690" s="249"/>
      <c r="G690" s="37" t="s">
        <v>515</v>
      </c>
      <c r="H690" s="36">
        <v>1</v>
      </c>
      <c r="I690" s="35">
        <v>60.79</v>
      </c>
      <c r="J690" s="35">
        <v>60.79</v>
      </c>
    </row>
    <row r="691" spans="1:10" s="174" customFormat="1" ht="24" customHeight="1" x14ac:dyDescent="0.2">
      <c r="A691" s="179" t="s">
        <v>297</v>
      </c>
      <c r="B691" s="38" t="s">
        <v>310</v>
      </c>
      <c r="C691" s="179" t="s">
        <v>39</v>
      </c>
      <c r="D691" s="179" t="s">
        <v>309</v>
      </c>
      <c r="E691" s="249" t="s">
        <v>294</v>
      </c>
      <c r="F691" s="249"/>
      <c r="G691" s="37" t="s">
        <v>61</v>
      </c>
      <c r="H691" s="36">
        <v>1</v>
      </c>
      <c r="I691" s="35">
        <v>3.73</v>
      </c>
      <c r="J691" s="35">
        <v>3.73</v>
      </c>
    </row>
    <row r="692" spans="1:10" s="174" customFormat="1" ht="24" customHeight="1" x14ac:dyDescent="0.2">
      <c r="A692" s="179" t="s">
        <v>297</v>
      </c>
      <c r="B692" s="38" t="s">
        <v>514</v>
      </c>
      <c r="C692" s="179" t="s">
        <v>17</v>
      </c>
      <c r="D692" s="179" t="s">
        <v>513</v>
      </c>
      <c r="E692" s="249" t="s">
        <v>294</v>
      </c>
      <c r="F692" s="249"/>
      <c r="G692" s="37" t="s">
        <v>132</v>
      </c>
      <c r="H692" s="36">
        <v>1</v>
      </c>
      <c r="I692" s="35">
        <v>5.66</v>
      </c>
      <c r="J692" s="35">
        <v>5.66</v>
      </c>
    </row>
    <row r="693" spans="1:10" s="174" customFormat="1" ht="24" customHeight="1" x14ac:dyDescent="0.2">
      <c r="A693" s="179" t="s">
        <v>297</v>
      </c>
      <c r="B693" s="38" t="s">
        <v>512</v>
      </c>
      <c r="C693" s="179" t="s">
        <v>17</v>
      </c>
      <c r="D693" s="179" t="s">
        <v>511</v>
      </c>
      <c r="E693" s="249" t="s">
        <v>294</v>
      </c>
      <c r="F693" s="249"/>
      <c r="G693" s="37" t="s">
        <v>132</v>
      </c>
      <c r="H693" s="36">
        <v>1</v>
      </c>
      <c r="I693" s="35">
        <v>53.33</v>
      </c>
      <c r="J693" s="35">
        <v>53.33</v>
      </c>
    </row>
    <row r="694" spans="1:10" s="174" customFormat="1" ht="24" customHeight="1" x14ac:dyDescent="0.2">
      <c r="A694" s="179" t="s">
        <v>297</v>
      </c>
      <c r="B694" s="38" t="s">
        <v>510</v>
      </c>
      <c r="C694" s="179" t="s">
        <v>17</v>
      </c>
      <c r="D694" s="179" t="s">
        <v>509</v>
      </c>
      <c r="E694" s="249" t="s">
        <v>294</v>
      </c>
      <c r="F694" s="249"/>
      <c r="G694" s="37" t="s">
        <v>132</v>
      </c>
      <c r="H694" s="36">
        <v>1</v>
      </c>
      <c r="I694" s="35">
        <v>42.94</v>
      </c>
      <c r="J694" s="35">
        <v>42.94</v>
      </c>
    </row>
    <row r="695" spans="1:10" s="174" customFormat="1" ht="24" customHeight="1" x14ac:dyDescent="0.2">
      <c r="A695" s="179" t="s">
        <v>297</v>
      </c>
      <c r="B695" s="38" t="s">
        <v>508</v>
      </c>
      <c r="C695" s="179" t="s">
        <v>17</v>
      </c>
      <c r="D695" s="179" t="s">
        <v>507</v>
      </c>
      <c r="E695" s="249" t="s">
        <v>294</v>
      </c>
      <c r="F695" s="249"/>
      <c r="G695" s="37" t="s">
        <v>132</v>
      </c>
      <c r="H695" s="36">
        <v>3</v>
      </c>
      <c r="I695" s="35">
        <v>13.13</v>
      </c>
      <c r="J695" s="35">
        <v>39.39</v>
      </c>
    </row>
    <row r="696" spans="1:10" s="174" customFormat="1" ht="24" customHeight="1" x14ac:dyDescent="0.2">
      <c r="A696" s="179" t="s">
        <v>297</v>
      </c>
      <c r="B696" s="38" t="s">
        <v>506</v>
      </c>
      <c r="C696" s="179" t="s">
        <v>17</v>
      </c>
      <c r="D696" s="179" t="s">
        <v>505</v>
      </c>
      <c r="E696" s="249" t="s">
        <v>294</v>
      </c>
      <c r="F696" s="249"/>
      <c r="G696" s="37" t="s">
        <v>132</v>
      </c>
      <c r="H696" s="36">
        <v>1</v>
      </c>
      <c r="I696" s="35">
        <v>67.69</v>
      </c>
      <c r="J696" s="35">
        <v>67.69</v>
      </c>
    </row>
    <row r="697" spans="1:10" s="174" customFormat="1" ht="24" customHeight="1" x14ac:dyDescent="0.2">
      <c r="A697" s="179" t="s">
        <v>297</v>
      </c>
      <c r="B697" s="38" t="s">
        <v>408</v>
      </c>
      <c r="C697" s="179" t="s">
        <v>17</v>
      </c>
      <c r="D697" s="179" t="s">
        <v>407</v>
      </c>
      <c r="E697" s="249" t="s">
        <v>294</v>
      </c>
      <c r="F697" s="249"/>
      <c r="G697" s="37" t="s">
        <v>132</v>
      </c>
      <c r="H697" s="36">
        <v>1</v>
      </c>
      <c r="I697" s="35">
        <v>28.74</v>
      </c>
      <c r="J697" s="35">
        <v>28.74</v>
      </c>
    </row>
    <row r="698" spans="1:10" s="174" customFormat="1" ht="24" customHeight="1" x14ac:dyDescent="0.2">
      <c r="A698" s="179" t="s">
        <v>297</v>
      </c>
      <c r="B698" s="38" t="s">
        <v>504</v>
      </c>
      <c r="C698" s="179" t="s">
        <v>17</v>
      </c>
      <c r="D698" s="179" t="s">
        <v>503</v>
      </c>
      <c r="E698" s="249" t="s">
        <v>294</v>
      </c>
      <c r="F698" s="249"/>
      <c r="G698" s="37" t="s">
        <v>132</v>
      </c>
      <c r="H698" s="36">
        <v>1</v>
      </c>
      <c r="I698" s="35">
        <v>5.33</v>
      </c>
      <c r="J698" s="35">
        <v>5.33</v>
      </c>
    </row>
    <row r="699" spans="1:10" s="174" customFormat="1" ht="24" customHeight="1" x14ac:dyDescent="0.2">
      <c r="A699" s="179" t="s">
        <v>297</v>
      </c>
      <c r="B699" s="38" t="s">
        <v>502</v>
      </c>
      <c r="C699" s="179" t="s">
        <v>17</v>
      </c>
      <c r="D699" s="179" t="s">
        <v>501</v>
      </c>
      <c r="E699" s="249" t="s">
        <v>294</v>
      </c>
      <c r="F699" s="249"/>
      <c r="G699" s="37" t="s">
        <v>132</v>
      </c>
      <c r="H699" s="36">
        <v>1</v>
      </c>
      <c r="I699" s="35">
        <v>4.42</v>
      </c>
      <c r="J699" s="35">
        <v>4.42</v>
      </c>
    </row>
    <row r="700" spans="1:10" s="174" customFormat="1" ht="36" customHeight="1" x14ac:dyDescent="0.2">
      <c r="A700" s="179" t="s">
        <v>297</v>
      </c>
      <c r="B700" s="38" t="s">
        <v>500</v>
      </c>
      <c r="C700" s="179" t="s">
        <v>17</v>
      </c>
      <c r="D700" s="179" t="s">
        <v>499</v>
      </c>
      <c r="E700" s="249" t="s">
        <v>294</v>
      </c>
      <c r="F700" s="249"/>
      <c r="G700" s="37" t="s">
        <v>132</v>
      </c>
      <c r="H700" s="36">
        <v>1</v>
      </c>
      <c r="I700" s="35">
        <v>94.56</v>
      </c>
      <c r="J700" s="35">
        <v>94.56</v>
      </c>
    </row>
    <row r="701" spans="1:10" s="174" customFormat="1" ht="24" customHeight="1" x14ac:dyDescent="0.2">
      <c r="A701" s="179" t="s">
        <v>297</v>
      </c>
      <c r="B701" s="38" t="s">
        <v>498</v>
      </c>
      <c r="C701" s="179" t="s">
        <v>17</v>
      </c>
      <c r="D701" s="179" t="s">
        <v>497</v>
      </c>
      <c r="E701" s="249" t="s">
        <v>294</v>
      </c>
      <c r="F701" s="249"/>
      <c r="G701" s="37" t="s">
        <v>132</v>
      </c>
      <c r="H701" s="36">
        <v>1</v>
      </c>
      <c r="I701" s="35">
        <v>15.97</v>
      </c>
      <c r="J701" s="35">
        <v>15.97</v>
      </c>
    </row>
    <row r="702" spans="1:10" s="174" customFormat="1" ht="24" customHeight="1" x14ac:dyDescent="0.2">
      <c r="A702" s="179" t="s">
        <v>297</v>
      </c>
      <c r="B702" s="38" t="s">
        <v>496</v>
      </c>
      <c r="C702" s="179" t="s">
        <v>17</v>
      </c>
      <c r="D702" s="179" t="s">
        <v>495</v>
      </c>
      <c r="E702" s="249" t="s">
        <v>294</v>
      </c>
      <c r="F702" s="249"/>
      <c r="G702" s="37" t="s">
        <v>132</v>
      </c>
      <c r="H702" s="36">
        <v>1</v>
      </c>
      <c r="I702" s="35">
        <v>53.44</v>
      </c>
      <c r="J702" s="35">
        <v>53.44</v>
      </c>
    </row>
    <row r="703" spans="1:10" s="174" customFormat="1" ht="24" customHeight="1" x14ac:dyDescent="0.2">
      <c r="A703" s="179" t="s">
        <v>297</v>
      </c>
      <c r="B703" s="38" t="s">
        <v>49</v>
      </c>
      <c r="C703" s="179" t="s">
        <v>24</v>
      </c>
      <c r="D703" s="179" t="s">
        <v>494</v>
      </c>
      <c r="E703" s="249" t="s">
        <v>294</v>
      </c>
      <c r="F703" s="249"/>
      <c r="G703" s="37" t="s">
        <v>26</v>
      </c>
      <c r="H703" s="36">
        <v>1</v>
      </c>
      <c r="I703" s="35">
        <v>5.69</v>
      </c>
      <c r="J703" s="35">
        <v>5.69</v>
      </c>
    </row>
    <row r="704" spans="1:10" s="174" customFormat="1" ht="24" customHeight="1" x14ac:dyDescent="0.2">
      <c r="A704" s="179" t="s">
        <v>297</v>
      </c>
      <c r="B704" s="38" t="s">
        <v>493</v>
      </c>
      <c r="C704" s="179" t="s">
        <v>24</v>
      </c>
      <c r="D704" s="179" t="s">
        <v>492</v>
      </c>
      <c r="E704" s="249" t="s">
        <v>294</v>
      </c>
      <c r="F704" s="249"/>
      <c r="G704" s="37" t="s">
        <v>36</v>
      </c>
      <c r="H704" s="36">
        <v>1</v>
      </c>
      <c r="I704" s="35">
        <v>3.46</v>
      </c>
      <c r="J704" s="35">
        <v>3.46</v>
      </c>
    </row>
    <row r="705" spans="1:10" s="174" customFormat="1" ht="24" customHeight="1" x14ac:dyDescent="0.2">
      <c r="A705" s="179" t="s">
        <v>297</v>
      </c>
      <c r="B705" s="38" t="s">
        <v>491</v>
      </c>
      <c r="C705" s="179" t="s">
        <v>39</v>
      </c>
      <c r="D705" s="179" t="s">
        <v>490</v>
      </c>
      <c r="E705" s="249" t="s">
        <v>294</v>
      </c>
      <c r="F705" s="249"/>
      <c r="G705" s="37" t="s">
        <v>61</v>
      </c>
      <c r="H705" s="36">
        <v>1</v>
      </c>
      <c r="I705" s="35">
        <v>22.53</v>
      </c>
      <c r="J705" s="35">
        <v>22.53</v>
      </c>
    </row>
    <row r="706" spans="1:10" s="174" customFormat="1" ht="24" customHeight="1" x14ac:dyDescent="0.2">
      <c r="A706" s="179" t="s">
        <v>297</v>
      </c>
      <c r="B706" s="38" t="s">
        <v>56</v>
      </c>
      <c r="C706" s="179" t="s">
        <v>24</v>
      </c>
      <c r="D706" s="179" t="s">
        <v>489</v>
      </c>
      <c r="E706" s="249" t="s">
        <v>294</v>
      </c>
      <c r="F706" s="249"/>
      <c r="G706" s="37" t="s">
        <v>36</v>
      </c>
      <c r="H706" s="36">
        <v>1</v>
      </c>
      <c r="I706" s="35">
        <v>3.46</v>
      </c>
      <c r="J706" s="35">
        <v>3.46</v>
      </c>
    </row>
    <row r="707" spans="1:10" s="174" customFormat="1" ht="24" customHeight="1" x14ac:dyDescent="0.2">
      <c r="A707" s="179" t="s">
        <v>297</v>
      </c>
      <c r="B707" s="38" t="s">
        <v>118</v>
      </c>
      <c r="C707" s="179" t="s">
        <v>24</v>
      </c>
      <c r="D707" s="179" t="s">
        <v>488</v>
      </c>
      <c r="E707" s="249" t="s">
        <v>411</v>
      </c>
      <c r="F707" s="249"/>
      <c r="G707" s="37" t="s">
        <v>487</v>
      </c>
      <c r="H707" s="36">
        <v>30</v>
      </c>
      <c r="I707" s="35">
        <v>147.59</v>
      </c>
      <c r="J707" s="35">
        <v>4427.7</v>
      </c>
    </row>
    <row r="708" spans="1:10" s="174" customFormat="1" ht="24" customHeight="1" x14ac:dyDescent="0.2">
      <c r="A708" s="179" t="s">
        <v>297</v>
      </c>
      <c r="B708" s="38" t="s">
        <v>86</v>
      </c>
      <c r="C708" s="179" t="s">
        <v>24</v>
      </c>
      <c r="D708" s="179" t="s">
        <v>486</v>
      </c>
      <c r="E708" s="249" t="s">
        <v>411</v>
      </c>
      <c r="F708" s="249"/>
      <c r="G708" s="37" t="s">
        <v>36</v>
      </c>
      <c r="H708" s="36">
        <v>30</v>
      </c>
      <c r="I708" s="35">
        <v>43.87</v>
      </c>
      <c r="J708" s="35">
        <v>1316.1</v>
      </c>
    </row>
    <row r="709" spans="1:10" s="174" customFormat="1" ht="24" customHeight="1" x14ac:dyDescent="0.2">
      <c r="A709" s="179" t="s">
        <v>297</v>
      </c>
      <c r="B709" s="38" t="s">
        <v>485</v>
      </c>
      <c r="C709" s="179" t="s">
        <v>17</v>
      </c>
      <c r="D709" s="179" t="s">
        <v>484</v>
      </c>
      <c r="E709" s="249" t="s">
        <v>294</v>
      </c>
      <c r="F709" s="249"/>
      <c r="G709" s="37" t="s">
        <v>128</v>
      </c>
      <c r="H709" s="36">
        <v>140</v>
      </c>
      <c r="I709" s="35">
        <v>5.46</v>
      </c>
      <c r="J709" s="35">
        <v>764.4</v>
      </c>
    </row>
    <row r="710" spans="1:10" s="174" customFormat="1" ht="24" customHeight="1" x14ac:dyDescent="0.2">
      <c r="A710" s="179" t="s">
        <v>297</v>
      </c>
      <c r="B710" s="38" t="s">
        <v>483</v>
      </c>
      <c r="C710" s="179" t="s">
        <v>17</v>
      </c>
      <c r="D710" s="179" t="s">
        <v>482</v>
      </c>
      <c r="E710" s="249" t="s">
        <v>294</v>
      </c>
      <c r="F710" s="249"/>
      <c r="G710" s="37" t="s">
        <v>128</v>
      </c>
      <c r="H710" s="36">
        <v>120</v>
      </c>
      <c r="I710" s="35">
        <v>16.8</v>
      </c>
      <c r="J710" s="35">
        <v>2016</v>
      </c>
    </row>
    <row r="711" spans="1:10" s="174" customFormat="1" ht="24" customHeight="1" x14ac:dyDescent="0.2">
      <c r="A711" s="179" t="s">
        <v>297</v>
      </c>
      <c r="B711" s="38" t="s">
        <v>481</v>
      </c>
      <c r="C711" s="179" t="s">
        <v>17</v>
      </c>
      <c r="D711" s="179" t="s">
        <v>480</v>
      </c>
      <c r="E711" s="249" t="s">
        <v>294</v>
      </c>
      <c r="F711" s="249"/>
      <c r="G711" s="37" t="s">
        <v>128</v>
      </c>
      <c r="H711" s="36">
        <v>120</v>
      </c>
      <c r="I711" s="35">
        <v>17.55</v>
      </c>
      <c r="J711" s="35">
        <v>2106</v>
      </c>
    </row>
    <row r="712" spans="1:10" s="174" customFormat="1" ht="36" customHeight="1" x14ac:dyDescent="0.2">
      <c r="A712" s="179" t="s">
        <v>297</v>
      </c>
      <c r="B712" s="38" t="s">
        <v>479</v>
      </c>
      <c r="C712" s="179" t="s">
        <v>24</v>
      </c>
      <c r="D712" s="179" t="s">
        <v>478</v>
      </c>
      <c r="E712" s="249" t="s">
        <v>411</v>
      </c>
      <c r="F712" s="249"/>
      <c r="G712" s="37" t="s">
        <v>26</v>
      </c>
      <c r="H712" s="36">
        <v>1</v>
      </c>
      <c r="I712" s="35">
        <v>814.7</v>
      </c>
      <c r="J712" s="35">
        <v>814.7</v>
      </c>
    </row>
    <row r="713" spans="1:10" s="174" customFormat="1" ht="24" customHeight="1" x14ac:dyDescent="0.2">
      <c r="A713" s="179" t="s">
        <v>297</v>
      </c>
      <c r="B713" s="38" t="s">
        <v>477</v>
      </c>
      <c r="C713" s="179" t="s">
        <v>24</v>
      </c>
      <c r="D713" s="179" t="s">
        <v>476</v>
      </c>
      <c r="E713" s="249" t="s">
        <v>475</v>
      </c>
      <c r="F713" s="249"/>
      <c r="G713" s="37" t="s">
        <v>26</v>
      </c>
      <c r="H713" s="36">
        <v>1</v>
      </c>
      <c r="I713" s="35">
        <v>3316.71</v>
      </c>
      <c r="J713" s="35">
        <v>3316.71</v>
      </c>
    </row>
    <row r="714" spans="1:10" s="174" customFormat="1" x14ac:dyDescent="0.2">
      <c r="A714" s="180"/>
      <c r="B714" s="180"/>
      <c r="C714" s="180"/>
      <c r="D714" s="180"/>
      <c r="E714" s="180"/>
      <c r="F714" s="25"/>
      <c r="G714" s="180"/>
      <c r="H714" s="25"/>
      <c r="I714" s="180"/>
      <c r="J714" s="25"/>
    </row>
    <row r="715" spans="1:10" s="174" customFormat="1" x14ac:dyDescent="0.2">
      <c r="A715" s="180"/>
      <c r="B715" s="180"/>
      <c r="C715" s="180"/>
      <c r="D715" s="180"/>
      <c r="E715" s="180" t="s">
        <v>285</v>
      </c>
      <c r="F715" s="25">
        <v>4383.08</v>
      </c>
      <c r="G715" s="180"/>
      <c r="H715" s="250" t="s">
        <v>284</v>
      </c>
      <c r="I715" s="250"/>
      <c r="J715" s="25">
        <v>20235.09</v>
      </c>
    </row>
    <row r="716" spans="1:10" s="174" customFormat="1" ht="30" customHeight="1" thickBot="1" x14ac:dyDescent="0.25">
      <c r="A716" s="19"/>
      <c r="B716" s="19"/>
      <c r="C716" s="19"/>
      <c r="D716" s="19"/>
      <c r="E716" s="19"/>
      <c r="F716" s="19"/>
      <c r="G716" s="19"/>
      <c r="H716" s="24"/>
      <c r="I716" s="19"/>
      <c r="J716" s="23"/>
    </row>
    <row r="717" spans="1:10" s="174" customFormat="1" ht="0.95" customHeight="1" thickTop="1" x14ac:dyDescent="0.2">
      <c r="A717" s="22"/>
      <c r="B717" s="22"/>
      <c r="C717" s="22"/>
      <c r="D717" s="22"/>
      <c r="E717" s="22"/>
      <c r="F717" s="22"/>
      <c r="G717" s="22"/>
      <c r="H717" s="22"/>
      <c r="I717" s="22"/>
      <c r="J717" s="22"/>
    </row>
    <row r="718" spans="1:10" s="174" customFormat="1" ht="24" customHeight="1" x14ac:dyDescent="0.2">
      <c r="A718" s="176" t="s">
        <v>206</v>
      </c>
      <c r="B718" s="176"/>
      <c r="C718" s="176"/>
      <c r="D718" s="176" t="s">
        <v>207</v>
      </c>
      <c r="E718" s="176"/>
      <c r="F718" s="251"/>
      <c r="G718" s="251"/>
      <c r="H718" s="39"/>
      <c r="I718" s="176"/>
      <c r="J718" s="17"/>
    </row>
    <row r="719" spans="1:10" s="174" customFormat="1" ht="18" customHeight="1" x14ac:dyDescent="0.2">
      <c r="A719" s="177" t="s">
        <v>208</v>
      </c>
      <c r="B719" s="15" t="s">
        <v>5</v>
      </c>
      <c r="C719" s="177" t="s">
        <v>6</v>
      </c>
      <c r="D719" s="177" t="s">
        <v>7</v>
      </c>
      <c r="E719" s="246" t="s">
        <v>293</v>
      </c>
      <c r="F719" s="246"/>
      <c r="G719" s="34" t="s">
        <v>8</v>
      </c>
      <c r="H719" s="15" t="s">
        <v>9</v>
      </c>
      <c r="I719" s="15" t="s">
        <v>10</v>
      </c>
      <c r="J719" s="15" t="s">
        <v>12</v>
      </c>
    </row>
    <row r="720" spans="1:10" s="174" customFormat="1" ht="24" customHeight="1" x14ac:dyDescent="0.2">
      <c r="A720" s="178" t="s">
        <v>292</v>
      </c>
      <c r="B720" s="33" t="s">
        <v>102</v>
      </c>
      <c r="C720" s="178" t="s">
        <v>24</v>
      </c>
      <c r="D720" s="178" t="s">
        <v>103</v>
      </c>
      <c r="E720" s="247" t="s">
        <v>287</v>
      </c>
      <c r="F720" s="247"/>
      <c r="G720" s="32" t="s">
        <v>36</v>
      </c>
      <c r="H720" s="31">
        <v>1</v>
      </c>
      <c r="I720" s="30">
        <v>1733.55</v>
      </c>
      <c r="J720" s="30">
        <v>1733.55</v>
      </c>
    </row>
    <row r="721" spans="1:10" s="174" customFormat="1" ht="24" customHeight="1" x14ac:dyDescent="0.2">
      <c r="A721" s="175" t="s">
        <v>290</v>
      </c>
      <c r="B721" s="29" t="s">
        <v>337</v>
      </c>
      <c r="C721" s="175" t="s">
        <v>17</v>
      </c>
      <c r="D721" s="175" t="s">
        <v>336</v>
      </c>
      <c r="E721" s="248" t="s">
        <v>333</v>
      </c>
      <c r="F721" s="248"/>
      <c r="G721" s="28" t="s">
        <v>110</v>
      </c>
      <c r="H721" s="27">
        <v>0.87</v>
      </c>
      <c r="I721" s="26">
        <v>467.69</v>
      </c>
      <c r="J721" s="26">
        <v>406.89</v>
      </c>
    </row>
    <row r="722" spans="1:10" s="174" customFormat="1" ht="36" customHeight="1" x14ac:dyDescent="0.2">
      <c r="A722" s="175" t="s">
        <v>290</v>
      </c>
      <c r="B722" s="29" t="s">
        <v>335</v>
      </c>
      <c r="C722" s="175" t="s">
        <v>17</v>
      </c>
      <c r="D722" s="175" t="s">
        <v>334</v>
      </c>
      <c r="E722" s="248" t="s">
        <v>333</v>
      </c>
      <c r="F722" s="248"/>
      <c r="G722" s="28" t="s">
        <v>110</v>
      </c>
      <c r="H722" s="27">
        <v>0.87</v>
      </c>
      <c r="I722" s="26">
        <v>396.9</v>
      </c>
      <c r="J722" s="26">
        <v>345.3</v>
      </c>
    </row>
    <row r="723" spans="1:10" s="174" customFormat="1" ht="60" customHeight="1" x14ac:dyDescent="0.2">
      <c r="A723" s="175" t="s">
        <v>290</v>
      </c>
      <c r="B723" s="29" t="s">
        <v>332</v>
      </c>
      <c r="C723" s="175" t="s">
        <v>17</v>
      </c>
      <c r="D723" s="175" t="s">
        <v>331</v>
      </c>
      <c r="E723" s="248" t="s">
        <v>330</v>
      </c>
      <c r="F723" s="248"/>
      <c r="G723" s="28" t="s">
        <v>19</v>
      </c>
      <c r="H723" s="27">
        <v>8.1639999999999997</v>
      </c>
      <c r="I723" s="26">
        <v>54.52</v>
      </c>
      <c r="J723" s="26">
        <v>445.1</v>
      </c>
    </row>
    <row r="724" spans="1:10" s="174" customFormat="1" ht="36" customHeight="1" x14ac:dyDescent="0.2">
      <c r="A724" s="175" t="s">
        <v>290</v>
      </c>
      <c r="B724" s="29" t="s">
        <v>329</v>
      </c>
      <c r="C724" s="175" t="s">
        <v>17</v>
      </c>
      <c r="D724" s="175" t="s">
        <v>328</v>
      </c>
      <c r="E724" s="248" t="s">
        <v>325</v>
      </c>
      <c r="F724" s="248"/>
      <c r="G724" s="28" t="s">
        <v>19</v>
      </c>
      <c r="H724" s="27">
        <v>8.1639999999999997</v>
      </c>
      <c r="I724" s="26">
        <v>4.3899999999999997</v>
      </c>
      <c r="J724" s="26">
        <v>35.83</v>
      </c>
    </row>
    <row r="725" spans="1:10" s="174" customFormat="1" ht="60" customHeight="1" x14ac:dyDescent="0.2">
      <c r="A725" s="175" t="s">
        <v>290</v>
      </c>
      <c r="B725" s="29" t="s">
        <v>327</v>
      </c>
      <c r="C725" s="175" t="s">
        <v>17</v>
      </c>
      <c r="D725" s="175" t="s">
        <v>326</v>
      </c>
      <c r="E725" s="248" t="s">
        <v>325</v>
      </c>
      <c r="F725" s="248"/>
      <c r="G725" s="28" t="s">
        <v>19</v>
      </c>
      <c r="H725" s="27">
        <v>8.1639999999999997</v>
      </c>
      <c r="I725" s="26">
        <v>23.33</v>
      </c>
      <c r="J725" s="26">
        <v>190.46</v>
      </c>
    </row>
    <row r="726" spans="1:10" s="174" customFormat="1" ht="24" customHeight="1" x14ac:dyDescent="0.2">
      <c r="A726" s="175" t="s">
        <v>290</v>
      </c>
      <c r="B726" s="29" t="s">
        <v>112</v>
      </c>
      <c r="C726" s="175" t="s">
        <v>17</v>
      </c>
      <c r="D726" s="175" t="s">
        <v>113</v>
      </c>
      <c r="E726" s="248" t="s">
        <v>291</v>
      </c>
      <c r="F726" s="248"/>
      <c r="G726" s="28" t="s">
        <v>110</v>
      </c>
      <c r="H726" s="27">
        <v>5.3</v>
      </c>
      <c r="I726" s="26">
        <v>42.16</v>
      </c>
      <c r="J726" s="26">
        <v>223.44</v>
      </c>
    </row>
    <row r="727" spans="1:10" s="174" customFormat="1" ht="24" customHeight="1" x14ac:dyDescent="0.2">
      <c r="A727" s="175" t="s">
        <v>290</v>
      </c>
      <c r="B727" s="29" t="s">
        <v>324</v>
      </c>
      <c r="C727" s="175" t="s">
        <v>17</v>
      </c>
      <c r="D727" s="175" t="s">
        <v>323</v>
      </c>
      <c r="E727" s="248" t="s">
        <v>322</v>
      </c>
      <c r="F727" s="248"/>
      <c r="G727" s="28" t="s">
        <v>19</v>
      </c>
      <c r="H727" s="27">
        <v>8.1639999999999997</v>
      </c>
      <c r="I727" s="26">
        <v>10.6</v>
      </c>
      <c r="J727" s="26">
        <v>86.53</v>
      </c>
    </row>
    <row r="728" spans="1:10" s="174" customFormat="1" x14ac:dyDescent="0.2">
      <c r="A728" s="180"/>
      <c r="B728" s="180"/>
      <c r="C728" s="180"/>
      <c r="D728" s="180"/>
      <c r="E728" s="180"/>
      <c r="F728" s="25"/>
      <c r="G728" s="180"/>
      <c r="H728" s="25"/>
      <c r="I728" s="180"/>
      <c r="J728" s="25"/>
    </row>
    <row r="729" spans="1:10" s="174" customFormat="1" x14ac:dyDescent="0.2">
      <c r="A729" s="180"/>
      <c r="B729" s="180"/>
      <c r="C729" s="180"/>
      <c r="D729" s="180"/>
      <c r="E729" s="180" t="s">
        <v>285</v>
      </c>
      <c r="F729" s="25">
        <v>479.32</v>
      </c>
      <c r="G729" s="180"/>
      <c r="H729" s="250" t="s">
        <v>284</v>
      </c>
      <c r="I729" s="250"/>
      <c r="J729" s="25">
        <v>2212.87</v>
      </c>
    </row>
    <row r="730" spans="1:10" s="174" customFormat="1" ht="30" customHeight="1" thickBot="1" x14ac:dyDescent="0.25">
      <c r="A730" s="19"/>
      <c r="B730" s="19"/>
      <c r="C730" s="19"/>
      <c r="D730" s="19"/>
      <c r="E730" s="19"/>
      <c r="F730" s="19"/>
      <c r="G730" s="19"/>
      <c r="H730" s="24"/>
      <c r="I730" s="19"/>
      <c r="J730" s="23"/>
    </row>
    <row r="731" spans="1:10" s="174" customFormat="1" ht="0.95" customHeight="1" thickTop="1" x14ac:dyDescent="0.2">
      <c r="A731" s="22"/>
      <c r="B731" s="22"/>
      <c r="C731" s="22"/>
      <c r="D731" s="22"/>
      <c r="E731" s="22"/>
      <c r="F731" s="22"/>
      <c r="G731" s="22"/>
      <c r="H731" s="22"/>
      <c r="I731" s="22"/>
      <c r="J731" s="22"/>
    </row>
    <row r="732" spans="1:10" s="174" customFormat="1" ht="18" customHeight="1" x14ac:dyDescent="0.2">
      <c r="A732" s="177" t="s">
        <v>209</v>
      </c>
      <c r="B732" s="15" t="s">
        <v>5</v>
      </c>
      <c r="C732" s="177" t="s">
        <v>6</v>
      </c>
      <c r="D732" s="177" t="s">
        <v>7</v>
      </c>
      <c r="E732" s="246" t="s">
        <v>293</v>
      </c>
      <c r="F732" s="246"/>
      <c r="G732" s="34" t="s">
        <v>8</v>
      </c>
      <c r="H732" s="15" t="s">
        <v>9</v>
      </c>
      <c r="I732" s="15" t="s">
        <v>10</v>
      </c>
      <c r="J732" s="15" t="s">
        <v>12</v>
      </c>
    </row>
    <row r="733" spans="1:10" s="174" customFormat="1" ht="24" customHeight="1" x14ac:dyDescent="0.2">
      <c r="A733" s="178" t="s">
        <v>292</v>
      </c>
      <c r="B733" s="33" t="s">
        <v>105</v>
      </c>
      <c r="C733" s="178" t="s">
        <v>24</v>
      </c>
      <c r="D733" s="178" t="s">
        <v>106</v>
      </c>
      <c r="E733" s="247" t="s">
        <v>287</v>
      </c>
      <c r="F733" s="247"/>
      <c r="G733" s="32" t="s">
        <v>26</v>
      </c>
      <c r="H733" s="31">
        <v>1</v>
      </c>
      <c r="I733" s="30">
        <v>2876.52</v>
      </c>
      <c r="J733" s="30">
        <v>2876.52</v>
      </c>
    </row>
    <row r="734" spans="1:10" s="174" customFormat="1" ht="24" customHeight="1" x14ac:dyDescent="0.2">
      <c r="A734" s="175" t="s">
        <v>290</v>
      </c>
      <c r="B734" s="29" t="s">
        <v>303</v>
      </c>
      <c r="C734" s="175" t="s">
        <v>17</v>
      </c>
      <c r="D734" s="175" t="s">
        <v>302</v>
      </c>
      <c r="E734" s="248" t="s">
        <v>287</v>
      </c>
      <c r="F734" s="248"/>
      <c r="G734" s="28" t="s">
        <v>286</v>
      </c>
      <c r="H734" s="27">
        <v>3</v>
      </c>
      <c r="I734" s="26">
        <v>24.91</v>
      </c>
      <c r="J734" s="26">
        <v>74.73</v>
      </c>
    </row>
    <row r="735" spans="1:10" s="174" customFormat="1" ht="24" customHeight="1" x14ac:dyDescent="0.2">
      <c r="A735" s="175" t="s">
        <v>290</v>
      </c>
      <c r="B735" s="29" t="s">
        <v>321</v>
      </c>
      <c r="C735" s="175" t="s">
        <v>17</v>
      </c>
      <c r="D735" s="175" t="s">
        <v>320</v>
      </c>
      <c r="E735" s="248" t="s">
        <v>287</v>
      </c>
      <c r="F735" s="248"/>
      <c r="G735" s="28" t="s">
        <v>286</v>
      </c>
      <c r="H735" s="27">
        <v>4</v>
      </c>
      <c r="I735" s="26">
        <v>19.43</v>
      </c>
      <c r="J735" s="26">
        <v>77.72</v>
      </c>
    </row>
    <row r="736" spans="1:10" s="174" customFormat="1" ht="24" customHeight="1" x14ac:dyDescent="0.2">
      <c r="A736" s="175" t="s">
        <v>290</v>
      </c>
      <c r="B736" s="29" t="s">
        <v>319</v>
      </c>
      <c r="C736" s="175" t="s">
        <v>39</v>
      </c>
      <c r="D736" s="175" t="s">
        <v>318</v>
      </c>
      <c r="E736" s="248" t="s">
        <v>317</v>
      </c>
      <c r="F736" s="248"/>
      <c r="G736" s="28" t="s">
        <v>61</v>
      </c>
      <c r="H736" s="27">
        <v>0.26</v>
      </c>
      <c r="I736" s="26">
        <v>63.81</v>
      </c>
      <c r="J736" s="26">
        <v>16.59</v>
      </c>
    </row>
    <row r="737" spans="1:10" s="174" customFormat="1" ht="24" customHeight="1" x14ac:dyDescent="0.2">
      <c r="A737" s="179" t="s">
        <v>297</v>
      </c>
      <c r="B737" s="38" t="s">
        <v>316</v>
      </c>
      <c r="C737" s="179" t="s">
        <v>17</v>
      </c>
      <c r="D737" s="179" t="s">
        <v>315</v>
      </c>
      <c r="E737" s="249" t="s">
        <v>294</v>
      </c>
      <c r="F737" s="249"/>
      <c r="G737" s="37" t="s">
        <v>132</v>
      </c>
      <c r="H737" s="36">
        <v>6</v>
      </c>
      <c r="I737" s="35">
        <v>27.46</v>
      </c>
      <c r="J737" s="35">
        <v>164.76</v>
      </c>
    </row>
    <row r="738" spans="1:10" s="174" customFormat="1" ht="24" customHeight="1" x14ac:dyDescent="0.2">
      <c r="A738" s="179" t="s">
        <v>297</v>
      </c>
      <c r="B738" s="38" t="s">
        <v>314</v>
      </c>
      <c r="C738" s="179" t="s">
        <v>17</v>
      </c>
      <c r="D738" s="179" t="s">
        <v>313</v>
      </c>
      <c r="E738" s="249" t="s">
        <v>294</v>
      </c>
      <c r="F738" s="249"/>
      <c r="G738" s="37" t="s">
        <v>132</v>
      </c>
      <c r="H738" s="36">
        <v>1</v>
      </c>
      <c r="I738" s="35">
        <v>2412.35</v>
      </c>
      <c r="J738" s="35">
        <v>2412.35</v>
      </c>
    </row>
    <row r="739" spans="1:10" s="174" customFormat="1" ht="24" customHeight="1" x14ac:dyDescent="0.2">
      <c r="A739" s="179" t="s">
        <v>297</v>
      </c>
      <c r="B739" s="38" t="s">
        <v>312</v>
      </c>
      <c r="C739" s="179" t="s">
        <v>17</v>
      </c>
      <c r="D739" s="179" t="s">
        <v>311</v>
      </c>
      <c r="E739" s="249" t="s">
        <v>294</v>
      </c>
      <c r="F739" s="249"/>
      <c r="G739" s="37" t="s">
        <v>132</v>
      </c>
      <c r="H739" s="36">
        <v>3</v>
      </c>
      <c r="I739" s="35">
        <v>17.3</v>
      </c>
      <c r="J739" s="35">
        <v>51.9</v>
      </c>
    </row>
    <row r="740" spans="1:10" s="174" customFormat="1" ht="24" customHeight="1" x14ac:dyDescent="0.2">
      <c r="A740" s="179" t="s">
        <v>297</v>
      </c>
      <c r="B740" s="38" t="s">
        <v>310</v>
      </c>
      <c r="C740" s="179" t="s">
        <v>39</v>
      </c>
      <c r="D740" s="179" t="s">
        <v>309</v>
      </c>
      <c r="E740" s="249" t="s">
        <v>294</v>
      </c>
      <c r="F740" s="249"/>
      <c r="G740" s="37" t="s">
        <v>61</v>
      </c>
      <c r="H740" s="36">
        <v>1</v>
      </c>
      <c r="I740" s="35">
        <v>3.73</v>
      </c>
      <c r="J740" s="35">
        <v>3.73</v>
      </c>
    </row>
    <row r="741" spans="1:10" s="174" customFormat="1" ht="24" customHeight="1" x14ac:dyDescent="0.2">
      <c r="A741" s="179" t="s">
        <v>297</v>
      </c>
      <c r="B741" s="38" t="s">
        <v>306</v>
      </c>
      <c r="C741" s="179" t="s">
        <v>39</v>
      </c>
      <c r="D741" s="179" t="s">
        <v>305</v>
      </c>
      <c r="E741" s="249" t="s">
        <v>294</v>
      </c>
      <c r="F741" s="249"/>
      <c r="G741" s="37" t="s">
        <v>41</v>
      </c>
      <c r="H741" s="36">
        <v>3</v>
      </c>
      <c r="I741" s="35">
        <v>13.88</v>
      </c>
      <c r="J741" s="35">
        <v>41.64</v>
      </c>
    </row>
    <row r="742" spans="1:10" s="174" customFormat="1" ht="24" customHeight="1" x14ac:dyDescent="0.2">
      <c r="A742" s="179" t="s">
        <v>297</v>
      </c>
      <c r="B742" s="38" t="s">
        <v>308</v>
      </c>
      <c r="C742" s="179" t="s">
        <v>39</v>
      </c>
      <c r="D742" s="179" t="s">
        <v>307</v>
      </c>
      <c r="E742" s="249" t="s">
        <v>294</v>
      </c>
      <c r="F742" s="249"/>
      <c r="G742" s="37" t="s">
        <v>61</v>
      </c>
      <c r="H742" s="36">
        <v>2</v>
      </c>
      <c r="I742" s="35">
        <v>16.55</v>
      </c>
      <c r="J742" s="35">
        <v>33.1</v>
      </c>
    </row>
    <row r="743" spans="1:10" s="174" customFormat="1" x14ac:dyDescent="0.2">
      <c r="A743" s="180"/>
      <c r="B743" s="180"/>
      <c r="C743" s="180"/>
      <c r="D743" s="180"/>
      <c r="E743" s="180"/>
      <c r="F743" s="25"/>
      <c r="G743" s="180"/>
      <c r="H743" s="25"/>
      <c r="I743" s="180"/>
      <c r="J743" s="25"/>
    </row>
    <row r="744" spans="1:10" s="174" customFormat="1" x14ac:dyDescent="0.2">
      <c r="A744" s="180"/>
      <c r="B744" s="180"/>
      <c r="C744" s="180"/>
      <c r="D744" s="180"/>
      <c r="E744" s="180" t="s">
        <v>285</v>
      </c>
      <c r="F744" s="25">
        <v>795.35</v>
      </c>
      <c r="G744" s="180"/>
      <c r="H744" s="250" t="s">
        <v>284</v>
      </c>
      <c r="I744" s="250"/>
      <c r="J744" s="25">
        <v>3671.87</v>
      </c>
    </row>
    <row r="745" spans="1:10" s="174" customFormat="1" ht="30" customHeight="1" thickBot="1" x14ac:dyDescent="0.25">
      <c r="A745" s="19"/>
      <c r="B745" s="19"/>
      <c r="C745" s="19"/>
      <c r="D745" s="19"/>
      <c r="E745" s="19"/>
      <c r="F745" s="19"/>
      <c r="G745" s="19"/>
      <c r="H745" s="24"/>
      <c r="I745" s="19"/>
      <c r="J745" s="23"/>
    </row>
    <row r="746" spans="1:10" s="174" customFormat="1" ht="0.95" customHeight="1" thickTop="1" x14ac:dyDescent="0.2">
      <c r="A746" s="22"/>
      <c r="B746" s="22"/>
      <c r="C746" s="22"/>
      <c r="D746" s="22"/>
      <c r="E746" s="22"/>
      <c r="F746" s="22"/>
      <c r="G746" s="22"/>
      <c r="H746" s="22"/>
      <c r="I746" s="22"/>
      <c r="J746" s="22"/>
    </row>
    <row r="747" spans="1:10" s="174" customFormat="1" ht="18" customHeight="1" x14ac:dyDescent="0.2">
      <c r="A747" s="177" t="s">
        <v>210</v>
      </c>
      <c r="B747" s="15" t="s">
        <v>5</v>
      </c>
      <c r="C747" s="177" t="s">
        <v>6</v>
      </c>
      <c r="D747" s="177" t="s">
        <v>7</v>
      </c>
      <c r="E747" s="246" t="s">
        <v>293</v>
      </c>
      <c r="F747" s="246"/>
      <c r="G747" s="34" t="s">
        <v>8</v>
      </c>
      <c r="H747" s="15" t="s">
        <v>9</v>
      </c>
      <c r="I747" s="15" t="s">
        <v>10</v>
      </c>
      <c r="J747" s="15" t="s">
        <v>12</v>
      </c>
    </row>
    <row r="748" spans="1:10" s="174" customFormat="1" ht="24" customHeight="1" x14ac:dyDescent="0.2">
      <c r="A748" s="178" t="s">
        <v>292</v>
      </c>
      <c r="B748" s="33" t="s">
        <v>108</v>
      </c>
      <c r="C748" s="178" t="s">
        <v>24</v>
      </c>
      <c r="D748" s="178" t="s">
        <v>109</v>
      </c>
      <c r="E748" s="247" t="s">
        <v>287</v>
      </c>
      <c r="F748" s="247"/>
      <c r="G748" s="32" t="s">
        <v>110</v>
      </c>
      <c r="H748" s="31">
        <v>1</v>
      </c>
      <c r="I748" s="30">
        <v>26.37</v>
      </c>
      <c r="J748" s="30">
        <v>26.37</v>
      </c>
    </row>
    <row r="749" spans="1:10" s="174" customFormat="1" ht="24" customHeight="1" x14ac:dyDescent="0.2">
      <c r="A749" s="175" t="s">
        <v>290</v>
      </c>
      <c r="B749" s="29" t="s">
        <v>289</v>
      </c>
      <c r="C749" s="175" t="s">
        <v>17</v>
      </c>
      <c r="D749" s="175" t="s">
        <v>288</v>
      </c>
      <c r="E749" s="248" t="s">
        <v>287</v>
      </c>
      <c r="F749" s="248"/>
      <c r="G749" s="28" t="s">
        <v>286</v>
      </c>
      <c r="H749" s="27">
        <v>1.5</v>
      </c>
      <c r="I749" s="26">
        <v>17.579999999999998</v>
      </c>
      <c r="J749" s="26">
        <v>26.37</v>
      </c>
    </row>
    <row r="750" spans="1:10" s="174" customFormat="1" x14ac:dyDescent="0.2">
      <c r="A750" s="180"/>
      <c r="B750" s="180"/>
      <c r="C750" s="180"/>
      <c r="D750" s="180"/>
      <c r="E750" s="180"/>
      <c r="F750" s="25"/>
      <c r="G750" s="180"/>
      <c r="H750" s="25"/>
      <c r="I750" s="180"/>
      <c r="J750" s="25"/>
    </row>
    <row r="751" spans="1:10" s="174" customFormat="1" x14ac:dyDescent="0.2">
      <c r="A751" s="180"/>
      <c r="B751" s="180"/>
      <c r="C751" s="180"/>
      <c r="D751" s="180"/>
      <c r="E751" s="180" t="s">
        <v>285</v>
      </c>
      <c r="F751" s="25">
        <v>7.29</v>
      </c>
      <c r="G751" s="180"/>
      <c r="H751" s="250" t="s">
        <v>284</v>
      </c>
      <c r="I751" s="250"/>
      <c r="J751" s="25">
        <v>33.659999999999997</v>
      </c>
    </row>
    <row r="752" spans="1:10" s="174" customFormat="1" ht="30" customHeight="1" thickBot="1" x14ac:dyDescent="0.25">
      <c r="A752" s="19"/>
      <c r="B752" s="19"/>
      <c r="C752" s="19"/>
      <c r="D752" s="19"/>
      <c r="E752" s="19"/>
      <c r="F752" s="19"/>
      <c r="G752" s="19"/>
      <c r="H752" s="24"/>
      <c r="I752" s="19"/>
      <c r="J752" s="23"/>
    </row>
    <row r="753" spans="1:10" s="174" customFormat="1" ht="0.95" customHeight="1" thickTop="1" x14ac:dyDescent="0.2">
      <c r="A753" s="22"/>
      <c r="B753" s="22"/>
      <c r="C753" s="22"/>
      <c r="D753" s="22"/>
      <c r="E753" s="22"/>
      <c r="F753" s="22"/>
      <c r="G753" s="22"/>
      <c r="H753" s="22"/>
      <c r="I753" s="22"/>
      <c r="J753" s="22"/>
    </row>
    <row r="754" spans="1:10" s="174" customFormat="1" ht="18" customHeight="1" x14ac:dyDescent="0.2">
      <c r="A754" s="177" t="s">
        <v>211</v>
      </c>
      <c r="B754" s="15" t="s">
        <v>5</v>
      </c>
      <c r="C754" s="177" t="s">
        <v>6</v>
      </c>
      <c r="D754" s="177" t="s">
        <v>7</v>
      </c>
      <c r="E754" s="246" t="s">
        <v>293</v>
      </c>
      <c r="F754" s="246"/>
      <c r="G754" s="34" t="s">
        <v>8</v>
      </c>
      <c r="H754" s="15" t="s">
        <v>9</v>
      </c>
      <c r="I754" s="15" t="s">
        <v>10</v>
      </c>
      <c r="J754" s="15" t="s">
        <v>12</v>
      </c>
    </row>
    <row r="755" spans="1:10" s="174" customFormat="1" ht="24" customHeight="1" x14ac:dyDescent="0.2">
      <c r="A755" s="178" t="s">
        <v>292</v>
      </c>
      <c r="B755" s="33" t="s">
        <v>115</v>
      </c>
      <c r="C755" s="178" t="s">
        <v>24</v>
      </c>
      <c r="D755" s="178" t="s">
        <v>116</v>
      </c>
      <c r="E755" s="247" t="s">
        <v>304</v>
      </c>
      <c r="F755" s="247"/>
      <c r="G755" s="32" t="s">
        <v>41</v>
      </c>
      <c r="H755" s="31">
        <v>1</v>
      </c>
      <c r="I755" s="30">
        <v>21.73</v>
      </c>
      <c r="J755" s="30">
        <v>21.73</v>
      </c>
    </row>
    <row r="756" spans="1:10" s="174" customFormat="1" ht="24" customHeight="1" x14ac:dyDescent="0.2">
      <c r="A756" s="175" t="s">
        <v>290</v>
      </c>
      <c r="B756" s="29" t="s">
        <v>303</v>
      </c>
      <c r="C756" s="175" t="s">
        <v>17</v>
      </c>
      <c r="D756" s="175" t="s">
        <v>302</v>
      </c>
      <c r="E756" s="248" t="s">
        <v>287</v>
      </c>
      <c r="F756" s="248"/>
      <c r="G756" s="28" t="s">
        <v>286</v>
      </c>
      <c r="H756" s="27">
        <v>0.15</v>
      </c>
      <c r="I756" s="26">
        <v>24.91</v>
      </c>
      <c r="J756" s="26">
        <v>3.73</v>
      </c>
    </row>
    <row r="757" spans="1:10" s="174" customFormat="1" ht="24" customHeight="1" x14ac:dyDescent="0.2">
      <c r="A757" s="175" t="s">
        <v>290</v>
      </c>
      <c r="B757" s="29" t="s">
        <v>289</v>
      </c>
      <c r="C757" s="175" t="s">
        <v>17</v>
      </c>
      <c r="D757" s="175" t="s">
        <v>288</v>
      </c>
      <c r="E757" s="248" t="s">
        <v>287</v>
      </c>
      <c r="F757" s="248"/>
      <c r="G757" s="28" t="s">
        <v>286</v>
      </c>
      <c r="H757" s="27">
        <v>0.15</v>
      </c>
      <c r="I757" s="26">
        <v>17.579999999999998</v>
      </c>
      <c r="J757" s="26">
        <v>2.63</v>
      </c>
    </row>
    <row r="758" spans="1:10" s="174" customFormat="1" ht="24" customHeight="1" x14ac:dyDescent="0.2">
      <c r="A758" s="179" t="s">
        <v>297</v>
      </c>
      <c r="B758" s="38" t="s">
        <v>301</v>
      </c>
      <c r="C758" s="179" t="s">
        <v>17</v>
      </c>
      <c r="D758" s="179" t="s">
        <v>300</v>
      </c>
      <c r="E758" s="249" t="s">
        <v>294</v>
      </c>
      <c r="F758" s="249"/>
      <c r="G758" s="37" t="s">
        <v>132</v>
      </c>
      <c r="H758" s="36">
        <v>2.1999999999999999E-2</v>
      </c>
      <c r="I758" s="35">
        <v>65.78</v>
      </c>
      <c r="J758" s="35">
        <v>1.44</v>
      </c>
    </row>
    <row r="759" spans="1:10" s="174" customFormat="1" ht="24" customHeight="1" x14ac:dyDescent="0.2">
      <c r="A759" s="179" t="s">
        <v>297</v>
      </c>
      <c r="B759" s="38" t="s">
        <v>299</v>
      </c>
      <c r="C759" s="179" t="s">
        <v>17</v>
      </c>
      <c r="D759" s="179" t="s">
        <v>298</v>
      </c>
      <c r="E759" s="249" t="s">
        <v>294</v>
      </c>
      <c r="F759" s="249"/>
      <c r="G759" s="37" t="s">
        <v>132</v>
      </c>
      <c r="H759" s="36">
        <v>8.0000000000000004E-4</v>
      </c>
      <c r="I759" s="35">
        <v>74.53</v>
      </c>
      <c r="J759" s="35">
        <v>0.05</v>
      </c>
    </row>
    <row r="760" spans="1:10" s="174" customFormat="1" ht="24" customHeight="1" x14ac:dyDescent="0.2">
      <c r="A760" s="179" t="s">
        <v>297</v>
      </c>
      <c r="B760" s="38" t="s">
        <v>306</v>
      </c>
      <c r="C760" s="179" t="s">
        <v>39</v>
      </c>
      <c r="D760" s="179" t="s">
        <v>305</v>
      </c>
      <c r="E760" s="249" t="s">
        <v>294</v>
      </c>
      <c r="F760" s="249"/>
      <c r="G760" s="37" t="s">
        <v>41</v>
      </c>
      <c r="H760" s="36">
        <v>1</v>
      </c>
      <c r="I760" s="35">
        <v>13.88</v>
      </c>
      <c r="J760" s="35">
        <v>13.88</v>
      </c>
    </row>
    <row r="761" spans="1:10" s="174" customFormat="1" x14ac:dyDescent="0.2">
      <c r="A761" s="180"/>
      <c r="B761" s="180"/>
      <c r="C761" s="180"/>
      <c r="D761" s="180"/>
      <c r="E761" s="180"/>
      <c r="F761" s="25"/>
      <c r="G761" s="180"/>
      <c r="H761" s="25"/>
      <c r="I761" s="180"/>
      <c r="J761" s="25"/>
    </row>
    <row r="762" spans="1:10" s="174" customFormat="1" x14ac:dyDescent="0.2">
      <c r="A762" s="180"/>
      <c r="B762" s="180"/>
      <c r="C762" s="180"/>
      <c r="D762" s="180"/>
      <c r="E762" s="180" t="s">
        <v>285</v>
      </c>
      <c r="F762" s="25">
        <v>6</v>
      </c>
      <c r="G762" s="180"/>
      <c r="H762" s="250" t="s">
        <v>284</v>
      </c>
      <c r="I762" s="250"/>
      <c r="J762" s="25">
        <v>27.73</v>
      </c>
    </row>
    <row r="763" spans="1:10" s="174" customFormat="1" ht="30" customHeight="1" thickBot="1" x14ac:dyDescent="0.25">
      <c r="A763" s="19"/>
      <c r="B763" s="19"/>
      <c r="C763" s="19"/>
      <c r="D763" s="19"/>
      <c r="E763" s="19"/>
      <c r="F763" s="19"/>
      <c r="G763" s="19"/>
      <c r="H763" s="24"/>
      <c r="I763" s="19"/>
      <c r="J763" s="23"/>
    </row>
    <row r="764" spans="1:10" s="174" customFormat="1" ht="0.95" customHeight="1" thickTop="1" x14ac:dyDescent="0.2">
      <c r="A764" s="22"/>
      <c r="B764" s="22"/>
      <c r="C764" s="22"/>
      <c r="D764" s="22"/>
      <c r="E764" s="22"/>
      <c r="F764" s="22"/>
      <c r="G764" s="22"/>
      <c r="H764" s="22"/>
      <c r="I764" s="22"/>
      <c r="J764" s="22"/>
    </row>
    <row r="765" spans="1:10" s="174" customFormat="1" ht="18" customHeight="1" x14ac:dyDescent="0.2">
      <c r="A765" s="177" t="s">
        <v>212</v>
      </c>
      <c r="B765" s="15" t="s">
        <v>5</v>
      </c>
      <c r="C765" s="177" t="s">
        <v>6</v>
      </c>
      <c r="D765" s="177" t="s">
        <v>7</v>
      </c>
      <c r="E765" s="246" t="s">
        <v>293</v>
      </c>
      <c r="F765" s="246"/>
      <c r="G765" s="34" t="s">
        <v>8</v>
      </c>
      <c r="H765" s="15" t="s">
        <v>9</v>
      </c>
      <c r="I765" s="15" t="s">
        <v>10</v>
      </c>
      <c r="J765" s="15" t="s">
        <v>12</v>
      </c>
    </row>
    <row r="766" spans="1:10" s="174" customFormat="1" ht="24" customHeight="1" x14ac:dyDescent="0.2">
      <c r="A766" s="178" t="s">
        <v>292</v>
      </c>
      <c r="B766" s="33" t="s">
        <v>118</v>
      </c>
      <c r="C766" s="178" t="s">
        <v>24</v>
      </c>
      <c r="D766" s="178" t="s">
        <v>119</v>
      </c>
      <c r="E766" s="247" t="s">
        <v>304</v>
      </c>
      <c r="F766" s="247"/>
      <c r="G766" s="32" t="s">
        <v>41</v>
      </c>
      <c r="H766" s="31">
        <v>1</v>
      </c>
      <c r="I766" s="30">
        <v>14.25</v>
      </c>
      <c r="J766" s="30">
        <v>14.25</v>
      </c>
    </row>
    <row r="767" spans="1:10" s="174" customFormat="1" ht="24" customHeight="1" x14ac:dyDescent="0.2">
      <c r="A767" s="175" t="s">
        <v>290</v>
      </c>
      <c r="B767" s="29" t="s">
        <v>303</v>
      </c>
      <c r="C767" s="175" t="s">
        <v>17</v>
      </c>
      <c r="D767" s="175" t="s">
        <v>302</v>
      </c>
      <c r="E767" s="248" t="s">
        <v>287</v>
      </c>
      <c r="F767" s="248"/>
      <c r="G767" s="28" t="s">
        <v>286</v>
      </c>
      <c r="H767" s="27">
        <v>0.1</v>
      </c>
      <c r="I767" s="26">
        <v>24.91</v>
      </c>
      <c r="J767" s="26">
        <v>2.4900000000000002</v>
      </c>
    </row>
    <row r="768" spans="1:10" s="174" customFormat="1" ht="24" customHeight="1" x14ac:dyDescent="0.2">
      <c r="A768" s="175" t="s">
        <v>290</v>
      </c>
      <c r="B768" s="29" t="s">
        <v>289</v>
      </c>
      <c r="C768" s="175" t="s">
        <v>17</v>
      </c>
      <c r="D768" s="175" t="s">
        <v>288</v>
      </c>
      <c r="E768" s="248" t="s">
        <v>287</v>
      </c>
      <c r="F768" s="248"/>
      <c r="G768" s="28" t="s">
        <v>286</v>
      </c>
      <c r="H768" s="27">
        <v>0.1</v>
      </c>
      <c r="I768" s="26">
        <v>17.579999999999998</v>
      </c>
      <c r="J768" s="26">
        <v>1.75</v>
      </c>
    </row>
    <row r="769" spans="1:10" s="174" customFormat="1" ht="24" customHeight="1" x14ac:dyDescent="0.2">
      <c r="A769" s="179" t="s">
        <v>297</v>
      </c>
      <c r="B769" s="38" t="s">
        <v>301</v>
      </c>
      <c r="C769" s="179" t="s">
        <v>17</v>
      </c>
      <c r="D769" s="179" t="s">
        <v>300</v>
      </c>
      <c r="E769" s="249" t="s">
        <v>294</v>
      </c>
      <c r="F769" s="249"/>
      <c r="G769" s="37" t="s">
        <v>132</v>
      </c>
      <c r="H769" s="36">
        <v>6.9999999999999999E-4</v>
      </c>
      <c r="I769" s="35">
        <v>65.78</v>
      </c>
      <c r="J769" s="35">
        <v>0.04</v>
      </c>
    </row>
    <row r="770" spans="1:10" s="174" customFormat="1" ht="24" customHeight="1" x14ac:dyDescent="0.2">
      <c r="A770" s="179" t="s">
        <v>297</v>
      </c>
      <c r="B770" s="38" t="s">
        <v>299</v>
      </c>
      <c r="C770" s="179" t="s">
        <v>17</v>
      </c>
      <c r="D770" s="179" t="s">
        <v>298</v>
      </c>
      <c r="E770" s="249" t="s">
        <v>294</v>
      </c>
      <c r="F770" s="249"/>
      <c r="G770" s="37" t="s">
        <v>132</v>
      </c>
      <c r="H770" s="36">
        <v>2.9999999999999997E-4</v>
      </c>
      <c r="I770" s="35">
        <v>74.53</v>
      </c>
      <c r="J770" s="35">
        <v>0.02</v>
      </c>
    </row>
    <row r="771" spans="1:10" s="174" customFormat="1" ht="24" customHeight="1" x14ac:dyDescent="0.2">
      <c r="A771" s="179" t="s">
        <v>297</v>
      </c>
      <c r="B771" s="38" t="s">
        <v>296</v>
      </c>
      <c r="C771" s="179" t="s">
        <v>39</v>
      </c>
      <c r="D771" s="179" t="s">
        <v>295</v>
      </c>
      <c r="E771" s="249" t="s">
        <v>294</v>
      </c>
      <c r="F771" s="249"/>
      <c r="G771" s="37" t="s">
        <v>41</v>
      </c>
      <c r="H771" s="36">
        <v>1</v>
      </c>
      <c r="I771" s="35">
        <v>9.9499999999999993</v>
      </c>
      <c r="J771" s="35">
        <v>9.9499999999999993</v>
      </c>
    </row>
    <row r="772" spans="1:10" s="174" customFormat="1" x14ac:dyDescent="0.2">
      <c r="A772" s="180"/>
      <c r="B772" s="180"/>
      <c r="C772" s="180"/>
      <c r="D772" s="180"/>
      <c r="E772" s="180"/>
      <c r="F772" s="25"/>
      <c r="G772" s="180"/>
      <c r="H772" s="25"/>
      <c r="I772" s="180"/>
      <c r="J772" s="25"/>
    </row>
    <row r="773" spans="1:10" s="174" customFormat="1" x14ac:dyDescent="0.2">
      <c r="A773" s="180"/>
      <c r="B773" s="180"/>
      <c r="C773" s="180"/>
      <c r="D773" s="180"/>
      <c r="E773" s="180" t="s">
        <v>285</v>
      </c>
      <c r="F773" s="25">
        <v>3.94</v>
      </c>
      <c r="G773" s="180"/>
      <c r="H773" s="250" t="s">
        <v>284</v>
      </c>
      <c r="I773" s="250"/>
      <c r="J773" s="25">
        <v>18.190000000000001</v>
      </c>
    </row>
    <row r="774" spans="1:10" s="174" customFormat="1" ht="30" customHeight="1" thickBot="1" x14ac:dyDescent="0.25">
      <c r="A774" s="19"/>
      <c r="B774" s="19"/>
      <c r="C774" s="19"/>
      <c r="D774" s="19"/>
      <c r="E774" s="19"/>
      <c r="F774" s="19"/>
      <c r="G774" s="19"/>
      <c r="H774" s="24"/>
      <c r="I774" s="19"/>
      <c r="J774" s="23"/>
    </row>
    <row r="775" spans="1:10" s="174" customFormat="1" ht="0.95" customHeight="1" thickTop="1" x14ac:dyDescent="0.2">
      <c r="A775" s="22"/>
      <c r="B775" s="22"/>
      <c r="C775" s="22"/>
      <c r="D775" s="22"/>
      <c r="E775" s="22"/>
      <c r="F775" s="22"/>
      <c r="G775" s="22"/>
      <c r="H775" s="22"/>
      <c r="I775" s="22"/>
      <c r="J775" s="22"/>
    </row>
    <row r="776" spans="1:10" s="174" customFormat="1" ht="18" customHeight="1" x14ac:dyDescent="0.2">
      <c r="A776" s="177" t="s">
        <v>213</v>
      </c>
      <c r="B776" s="15" t="s">
        <v>5</v>
      </c>
      <c r="C776" s="177" t="s">
        <v>6</v>
      </c>
      <c r="D776" s="177" t="s">
        <v>7</v>
      </c>
      <c r="E776" s="246" t="s">
        <v>293</v>
      </c>
      <c r="F776" s="246"/>
      <c r="G776" s="34" t="s">
        <v>8</v>
      </c>
      <c r="H776" s="15" t="s">
        <v>9</v>
      </c>
      <c r="I776" s="15" t="s">
        <v>10</v>
      </c>
      <c r="J776" s="15" t="s">
        <v>12</v>
      </c>
    </row>
    <row r="777" spans="1:10" s="174" customFormat="1" ht="24" customHeight="1" x14ac:dyDescent="0.2">
      <c r="A777" s="178" t="s">
        <v>292</v>
      </c>
      <c r="B777" s="33" t="s">
        <v>112</v>
      </c>
      <c r="C777" s="178" t="s">
        <v>17</v>
      </c>
      <c r="D777" s="178" t="s">
        <v>113</v>
      </c>
      <c r="E777" s="247" t="s">
        <v>291</v>
      </c>
      <c r="F777" s="247"/>
      <c r="G777" s="32" t="s">
        <v>110</v>
      </c>
      <c r="H777" s="31">
        <v>1</v>
      </c>
      <c r="I777" s="30">
        <v>42.16</v>
      </c>
      <c r="J777" s="30">
        <v>42.16</v>
      </c>
    </row>
    <row r="778" spans="1:10" s="174" customFormat="1" ht="24" customHeight="1" x14ac:dyDescent="0.2">
      <c r="A778" s="175" t="s">
        <v>290</v>
      </c>
      <c r="B778" s="29" t="s">
        <v>289</v>
      </c>
      <c r="C778" s="175" t="s">
        <v>17</v>
      </c>
      <c r="D778" s="175" t="s">
        <v>288</v>
      </c>
      <c r="E778" s="248" t="s">
        <v>287</v>
      </c>
      <c r="F778" s="248"/>
      <c r="G778" s="28" t="s">
        <v>286</v>
      </c>
      <c r="H778" s="27">
        <v>2.3986000000000001</v>
      </c>
      <c r="I778" s="26">
        <v>17.579999999999998</v>
      </c>
      <c r="J778" s="26">
        <v>42.16</v>
      </c>
    </row>
    <row r="779" spans="1:10" s="174" customFormat="1" x14ac:dyDescent="0.2">
      <c r="A779" s="180"/>
      <c r="B779" s="180"/>
      <c r="C779" s="180"/>
      <c r="D779" s="180"/>
      <c r="E779" s="180"/>
      <c r="F779" s="25"/>
      <c r="G779" s="180"/>
      <c r="H779" s="25"/>
      <c r="I779" s="180"/>
      <c r="J779" s="25"/>
    </row>
    <row r="780" spans="1:10" s="174" customFormat="1" x14ac:dyDescent="0.2">
      <c r="A780" s="180"/>
      <c r="B780" s="180"/>
      <c r="C780" s="180"/>
      <c r="D780" s="180"/>
      <c r="E780" s="180" t="s">
        <v>285</v>
      </c>
      <c r="F780" s="25">
        <v>11.65</v>
      </c>
      <c r="G780" s="180"/>
      <c r="H780" s="250" t="s">
        <v>284</v>
      </c>
      <c r="I780" s="250"/>
      <c r="J780" s="25">
        <v>53.81</v>
      </c>
    </row>
    <row r="781" spans="1:10" s="174" customFormat="1" ht="30" customHeight="1" thickBot="1" x14ac:dyDescent="0.25">
      <c r="A781" s="19"/>
      <c r="B781" s="19"/>
      <c r="C781" s="19"/>
      <c r="D781" s="19"/>
      <c r="E781" s="19"/>
      <c r="F781" s="19"/>
      <c r="G781" s="19"/>
      <c r="H781" s="24"/>
      <c r="I781" s="19"/>
      <c r="J781" s="23"/>
    </row>
    <row r="782" spans="1:10" s="174" customFormat="1" ht="0.95" customHeight="1" thickTop="1" x14ac:dyDescent="0.2">
      <c r="A782" s="22"/>
      <c r="B782" s="22"/>
      <c r="C782" s="22"/>
      <c r="D782" s="22"/>
      <c r="E782" s="22"/>
      <c r="F782" s="22"/>
      <c r="G782" s="22"/>
      <c r="H782" s="22"/>
      <c r="I782" s="22"/>
      <c r="J782" s="22"/>
    </row>
    <row r="783" spans="1:10" s="174" customFormat="1" ht="24" customHeight="1" x14ac:dyDescent="0.2">
      <c r="A783" s="176" t="s">
        <v>214</v>
      </c>
      <c r="B783" s="176"/>
      <c r="C783" s="176"/>
      <c r="D783" s="176" t="s">
        <v>215</v>
      </c>
      <c r="E783" s="176"/>
      <c r="F783" s="251"/>
      <c r="G783" s="251"/>
      <c r="H783" s="39"/>
      <c r="I783" s="176"/>
      <c r="J783" s="17"/>
    </row>
    <row r="784" spans="1:10" s="174" customFormat="1" ht="18" customHeight="1" x14ac:dyDescent="0.2">
      <c r="A784" s="177" t="s">
        <v>216</v>
      </c>
      <c r="B784" s="15" t="s">
        <v>5</v>
      </c>
      <c r="C784" s="177" t="s">
        <v>6</v>
      </c>
      <c r="D784" s="177" t="s">
        <v>7</v>
      </c>
      <c r="E784" s="246" t="s">
        <v>293</v>
      </c>
      <c r="F784" s="246"/>
      <c r="G784" s="34" t="s">
        <v>8</v>
      </c>
      <c r="H784" s="15" t="s">
        <v>9</v>
      </c>
      <c r="I784" s="15" t="s">
        <v>10</v>
      </c>
      <c r="J784" s="15" t="s">
        <v>12</v>
      </c>
    </row>
    <row r="785" spans="1:10" s="174" customFormat="1" ht="36" customHeight="1" x14ac:dyDescent="0.2">
      <c r="A785" s="178" t="s">
        <v>292</v>
      </c>
      <c r="B785" s="33" t="s">
        <v>92</v>
      </c>
      <c r="C785" s="178" t="s">
        <v>24</v>
      </c>
      <c r="D785" s="178" t="s">
        <v>93</v>
      </c>
      <c r="E785" s="247" t="s">
        <v>287</v>
      </c>
      <c r="F785" s="247"/>
      <c r="G785" s="32" t="s">
        <v>26</v>
      </c>
      <c r="H785" s="31">
        <v>1</v>
      </c>
      <c r="I785" s="30">
        <v>1114.07</v>
      </c>
      <c r="J785" s="30">
        <v>1114.07</v>
      </c>
    </row>
    <row r="786" spans="1:10" s="174" customFormat="1" ht="24" customHeight="1" x14ac:dyDescent="0.2">
      <c r="A786" s="175" t="s">
        <v>290</v>
      </c>
      <c r="B786" s="29" t="s">
        <v>108</v>
      </c>
      <c r="C786" s="175" t="s">
        <v>24</v>
      </c>
      <c r="D786" s="175" t="s">
        <v>109</v>
      </c>
      <c r="E786" s="248" t="s">
        <v>287</v>
      </c>
      <c r="F786" s="248"/>
      <c r="G786" s="28" t="s">
        <v>110</v>
      </c>
      <c r="H786" s="27">
        <v>0.19600000000000001</v>
      </c>
      <c r="I786" s="26">
        <v>26.37</v>
      </c>
      <c r="J786" s="26">
        <v>5.16</v>
      </c>
    </row>
    <row r="787" spans="1:10" s="174" customFormat="1" ht="24" customHeight="1" x14ac:dyDescent="0.2">
      <c r="A787" s="175" t="s">
        <v>290</v>
      </c>
      <c r="B787" s="29" t="s">
        <v>337</v>
      </c>
      <c r="C787" s="175" t="s">
        <v>17</v>
      </c>
      <c r="D787" s="175" t="s">
        <v>336</v>
      </c>
      <c r="E787" s="248" t="s">
        <v>333</v>
      </c>
      <c r="F787" s="248"/>
      <c r="G787" s="28" t="s">
        <v>110</v>
      </c>
      <c r="H787" s="27">
        <v>0.19600000000000001</v>
      </c>
      <c r="I787" s="26">
        <v>467.69</v>
      </c>
      <c r="J787" s="26">
        <v>91.66</v>
      </c>
    </row>
    <row r="788" spans="1:10" s="174" customFormat="1" ht="72" customHeight="1" x14ac:dyDescent="0.2">
      <c r="A788" s="175" t="s">
        <v>290</v>
      </c>
      <c r="B788" s="29" t="s">
        <v>450</v>
      </c>
      <c r="C788" s="175" t="s">
        <v>17</v>
      </c>
      <c r="D788" s="175" t="s">
        <v>449</v>
      </c>
      <c r="E788" s="248" t="s">
        <v>444</v>
      </c>
      <c r="F788" s="248"/>
      <c r="G788" s="28" t="s">
        <v>19</v>
      </c>
      <c r="H788" s="27">
        <v>0.49</v>
      </c>
      <c r="I788" s="26">
        <v>46.16</v>
      </c>
      <c r="J788" s="26">
        <v>22.61</v>
      </c>
    </row>
    <row r="789" spans="1:10" s="174" customFormat="1" ht="60" customHeight="1" x14ac:dyDescent="0.2">
      <c r="A789" s="175" t="s">
        <v>290</v>
      </c>
      <c r="B789" s="29" t="s">
        <v>332</v>
      </c>
      <c r="C789" s="175" t="s">
        <v>17</v>
      </c>
      <c r="D789" s="175" t="s">
        <v>331</v>
      </c>
      <c r="E789" s="248" t="s">
        <v>330</v>
      </c>
      <c r="F789" s="248"/>
      <c r="G789" s="28" t="s">
        <v>19</v>
      </c>
      <c r="H789" s="27">
        <v>5.04</v>
      </c>
      <c r="I789" s="26">
        <v>54.52</v>
      </c>
      <c r="J789" s="26">
        <v>274.77999999999997</v>
      </c>
    </row>
    <row r="790" spans="1:10" s="174" customFormat="1" ht="36" customHeight="1" x14ac:dyDescent="0.2">
      <c r="A790" s="175" t="s">
        <v>290</v>
      </c>
      <c r="B790" s="29" t="s">
        <v>448</v>
      </c>
      <c r="C790" s="175" t="s">
        <v>17</v>
      </c>
      <c r="D790" s="175" t="s">
        <v>447</v>
      </c>
      <c r="E790" s="248" t="s">
        <v>333</v>
      </c>
      <c r="F790" s="248"/>
      <c r="G790" s="28" t="s">
        <v>19</v>
      </c>
      <c r="H790" s="27">
        <v>0.81</v>
      </c>
      <c r="I790" s="26">
        <v>110.31</v>
      </c>
      <c r="J790" s="26">
        <v>89.35</v>
      </c>
    </row>
    <row r="791" spans="1:10" s="174" customFormat="1" ht="36" customHeight="1" x14ac:dyDescent="0.2">
      <c r="A791" s="175" t="s">
        <v>290</v>
      </c>
      <c r="B791" s="29" t="s">
        <v>329</v>
      </c>
      <c r="C791" s="175" t="s">
        <v>17</v>
      </c>
      <c r="D791" s="175" t="s">
        <v>328</v>
      </c>
      <c r="E791" s="248" t="s">
        <v>325</v>
      </c>
      <c r="F791" s="248"/>
      <c r="G791" s="28" t="s">
        <v>19</v>
      </c>
      <c r="H791" s="27">
        <v>9.0719999999999992</v>
      </c>
      <c r="I791" s="26">
        <v>4.3899999999999997</v>
      </c>
      <c r="J791" s="26">
        <v>39.82</v>
      </c>
    </row>
    <row r="792" spans="1:10" s="174" customFormat="1" ht="60" customHeight="1" x14ac:dyDescent="0.2">
      <c r="A792" s="175" t="s">
        <v>290</v>
      </c>
      <c r="B792" s="29" t="s">
        <v>327</v>
      </c>
      <c r="C792" s="175" t="s">
        <v>17</v>
      </c>
      <c r="D792" s="175" t="s">
        <v>326</v>
      </c>
      <c r="E792" s="248" t="s">
        <v>325</v>
      </c>
      <c r="F792" s="248"/>
      <c r="G792" s="28" t="s">
        <v>19</v>
      </c>
      <c r="H792" s="27">
        <v>9.0719999999999992</v>
      </c>
      <c r="I792" s="26">
        <v>23.33</v>
      </c>
      <c r="J792" s="26">
        <v>211.64</v>
      </c>
    </row>
    <row r="793" spans="1:10" s="174" customFormat="1" ht="24" customHeight="1" x14ac:dyDescent="0.2">
      <c r="A793" s="175" t="s">
        <v>290</v>
      </c>
      <c r="B793" s="29" t="s">
        <v>324</v>
      </c>
      <c r="C793" s="175" t="s">
        <v>17</v>
      </c>
      <c r="D793" s="175" t="s">
        <v>323</v>
      </c>
      <c r="E793" s="248" t="s">
        <v>322</v>
      </c>
      <c r="F793" s="248"/>
      <c r="G793" s="28" t="s">
        <v>19</v>
      </c>
      <c r="H793" s="27">
        <v>9.0719999999999992</v>
      </c>
      <c r="I793" s="26">
        <v>10.6</v>
      </c>
      <c r="J793" s="26">
        <v>96.16</v>
      </c>
    </row>
    <row r="794" spans="1:10" s="174" customFormat="1" ht="36" customHeight="1" x14ac:dyDescent="0.2">
      <c r="A794" s="175" t="s">
        <v>290</v>
      </c>
      <c r="B794" s="29" t="s">
        <v>446</v>
      </c>
      <c r="C794" s="175" t="s">
        <v>17</v>
      </c>
      <c r="D794" s="175" t="s">
        <v>445</v>
      </c>
      <c r="E794" s="248" t="s">
        <v>444</v>
      </c>
      <c r="F794" s="248"/>
      <c r="G794" s="28" t="s">
        <v>19</v>
      </c>
      <c r="H794" s="27">
        <v>1.5</v>
      </c>
      <c r="I794" s="26">
        <v>89.07</v>
      </c>
      <c r="J794" s="26">
        <v>133.6</v>
      </c>
    </row>
    <row r="795" spans="1:10" s="174" customFormat="1" ht="24" customHeight="1" x14ac:dyDescent="0.2">
      <c r="A795" s="175" t="s">
        <v>290</v>
      </c>
      <c r="B795" s="29" t="s">
        <v>136</v>
      </c>
      <c r="C795" s="175" t="s">
        <v>17</v>
      </c>
      <c r="D795" s="175" t="s">
        <v>137</v>
      </c>
      <c r="E795" s="248" t="s">
        <v>367</v>
      </c>
      <c r="F795" s="248"/>
      <c r="G795" s="28" t="s">
        <v>19</v>
      </c>
      <c r="H795" s="27">
        <v>0.3</v>
      </c>
      <c r="I795" s="26">
        <v>465.93</v>
      </c>
      <c r="J795" s="26">
        <v>139.77000000000001</v>
      </c>
    </row>
    <row r="796" spans="1:10" s="174" customFormat="1" ht="24" customHeight="1" x14ac:dyDescent="0.2">
      <c r="A796" s="175" t="s">
        <v>290</v>
      </c>
      <c r="B796" s="29" t="s">
        <v>443</v>
      </c>
      <c r="C796" s="175" t="s">
        <v>17</v>
      </c>
      <c r="D796" s="175" t="s">
        <v>442</v>
      </c>
      <c r="E796" s="248" t="s">
        <v>322</v>
      </c>
      <c r="F796" s="248"/>
      <c r="G796" s="28" t="s">
        <v>19</v>
      </c>
      <c r="H796" s="27">
        <v>0.6</v>
      </c>
      <c r="I796" s="26">
        <v>15.88</v>
      </c>
      <c r="J796" s="26">
        <v>9.52</v>
      </c>
    </row>
    <row r="797" spans="1:10" s="174" customFormat="1" x14ac:dyDescent="0.2">
      <c r="A797" s="180"/>
      <c r="B797" s="180"/>
      <c r="C797" s="180"/>
      <c r="D797" s="180"/>
      <c r="E797" s="180"/>
      <c r="F797" s="25"/>
      <c r="G797" s="180"/>
      <c r="H797" s="25"/>
      <c r="I797" s="180"/>
      <c r="J797" s="25"/>
    </row>
    <row r="798" spans="1:10" s="174" customFormat="1" x14ac:dyDescent="0.2">
      <c r="A798" s="180"/>
      <c r="B798" s="180"/>
      <c r="C798" s="180"/>
      <c r="D798" s="180"/>
      <c r="E798" s="180" t="s">
        <v>285</v>
      </c>
      <c r="F798" s="25">
        <v>308.04000000000002</v>
      </c>
      <c r="G798" s="180"/>
      <c r="H798" s="250" t="s">
        <v>284</v>
      </c>
      <c r="I798" s="250"/>
      <c r="J798" s="25">
        <v>1422.11</v>
      </c>
    </row>
    <row r="799" spans="1:10" s="174" customFormat="1" ht="30" customHeight="1" thickBot="1" x14ac:dyDescent="0.25">
      <c r="A799" s="19"/>
      <c r="B799" s="19"/>
      <c r="C799" s="19"/>
      <c r="D799" s="19"/>
      <c r="E799" s="19"/>
      <c r="F799" s="19"/>
      <c r="G799" s="19"/>
      <c r="H799" s="24"/>
      <c r="I799" s="19"/>
      <c r="J799" s="23"/>
    </row>
    <row r="800" spans="1:10" s="174" customFormat="1" ht="0.95" customHeight="1" thickTop="1" x14ac:dyDescent="0.2">
      <c r="A800" s="22"/>
      <c r="B800" s="22"/>
      <c r="C800" s="22"/>
      <c r="D800" s="22"/>
      <c r="E800" s="22"/>
      <c r="F800" s="22"/>
      <c r="G800" s="22"/>
      <c r="H800" s="22"/>
      <c r="I800" s="22"/>
      <c r="J800" s="22"/>
    </row>
    <row r="801" spans="1:10" s="174" customFormat="1" ht="18" customHeight="1" x14ac:dyDescent="0.2">
      <c r="A801" s="177" t="s">
        <v>217</v>
      </c>
      <c r="B801" s="15" t="s">
        <v>5</v>
      </c>
      <c r="C801" s="177" t="s">
        <v>6</v>
      </c>
      <c r="D801" s="177" t="s">
        <v>7</v>
      </c>
      <c r="E801" s="246" t="s">
        <v>293</v>
      </c>
      <c r="F801" s="246"/>
      <c r="G801" s="34" t="s">
        <v>8</v>
      </c>
      <c r="H801" s="15" t="s">
        <v>9</v>
      </c>
      <c r="I801" s="15" t="s">
        <v>10</v>
      </c>
      <c r="J801" s="15" t="s">
        <v>12</v>
      </c>
    </row>
    <row r="802" spans="1:10" s="174" customFormat="1" ht="24" customHeight="1" x14ac:dyDescent="0.2">
      <c r="A802" s="178" t="s">
        <v>292</v>
      </c>
      <c r="B802" s="33" t="s">
        <v>89</v>
      </c>
      <c r="C802" s="178" t="s">
        <v>24</v>
      </c>
      <c r="D802" s="178" t="s">
        <v>90</v>
      </c>
      <c r="E802" s="247" t="s">
        <v>287</v>
      </c>
      <c r="F802" s="247"/>
      <c r="G802" s="32" t="s">
        <v>26</v>
      </c>
      <c r="H802" s="31">
        <v>1</v>
      </c>
      <c r="I802" s="30">
        <v>961.68</v>
      </c>
      <c r="J802" s="30">
        <v>961.68</v>
      </c>
    </row>
    <row r="803" spans="1:10" s="174" customFormat="1" ht="24" customHeight="1" x14ac:dyDescent="0.2">
      <c r="A803" s="175" t="s">
        <v>290</v>
      </c>
      <c r="B803" s="29" t="s">
        <v>438</v>
      </c>
      <c r="C803" s="175" t="s">
        <v>17</v>
      </c>
      <c r="D803" s="175" t="s">
        <v>437</v>
      </c>
      <c r="E803" s="248" t="s">
        <v>287</v>
      </c>
      <c r="F803" s="248"/>
      <c r="G803" s="28" t="s">
        <v>286</v>
      </c>
      <c r="H803" s="27">
        <v>2</v>
      </c>
      <c r="I803" s="26">
        <v>25.62</v>
      </c>
      <c r="J803" s="26">
        <v>51.24</v>
      </c>
    </row>
    <row r="804" spans="1:10" s="174" customFormat="1" ht="24" customHeight="1" x14ac:dyDescent="0.2">
      <c r="A804" s="175" t="s">
        <v>290</v>
      </c>
      <c r="B804" s="29" t="s">
        <v>436</v>
      </c>
      <c r="C804" s="175" t="s">
        <v>17</v>
      </c>
      <c r="D804" s="175" t="s">
        <v>435</v>
      </c>
      <c r="E804" s="248" t="s">
        <v>287</v>
      </c>
      <c r="F804" s="248"/>
      <c r="G804" s="28" t="s">
        <v>286</v>
      </c>
      <c r="H804" s="27">
        <v>2</v>
      </c>
      <c r="I804" s="26">
        <v>19.95</v>
      </c>
      <c r="J804" s="26">
        <v>39.9</v>
      </c>
    </row>
    <row r="805" spans="1:10" s="174" customFormat="1" ht="24" customHeight="1" x14ac:dyDescent="0.2">
      <c r="A805" s="179" t="s">
        <v>297</v>
      </c>
      <c r="B805" s="38" t="s">
        <v>421</v>
      </c>
      <c r="C805" s="179" t="s">
        <v>39</v>
      </c>
      <c r="D805" s="179" t="s">
        <v>420</v>
      </c>
      <c r="E805" s="249" t="s">
        <v>294</v>
      </c>
      <c r="F805" s="249"/>
      <c r="G805" s="37" t="s">
        <v>61</v>
      </c>
      <c r="H805" s="36">
        <v>1</v>
      </c>
      <c r="I805" s="35">
        <v>581.34</v>
      </c>
      <c r="J805" s="35">
        <v>581.34</v>
      </c>
    </row>
    <row r="806" spans="1:10" s="174" customFormat="1" ht="36" customHeight="1" x14ac:dyDescent="0.2">
      <c r="A806" s="179" t="s">
        <v>297</v>
      </c>
      <c r="B806" s="38" t="s">
        <v>474</v>
      </c>
      <c r="C806" s="179" t="s">
        <v>17</v>
      </c>
      <c r="D806" s="179" t="s">
        <v>473</v>
      </c>
      <c r="E806" s="249" t="s">
        <v>294</v>
      </c>
      <c r="F806" s="249"/>
      <c r="G806" s="37" t="s">
        <v>132</v>
      </c>
      <c r="H806" s="36">
        <v>1</v>
      </c>
      <c r="I806" s="35">
        <v>56.86</v>
      </c>
      <c r="J806" s="35">
        <v>56.86</v>
      </c>
    </row>
    <row r="807" spans="1:10" s="174" customFormat="1" ht="36" customHeight="1" x14ac:dyDescent="0.2">
      <c r="A807" s="179" t="s">
        <v>297</v>
      </c>
      <c r="B807" s="38" t="s">
        <v>472</v>
      </c>
      <c r="C807" s="179" t="s">
        <v>17</v>
      </c>
      <c r="D807" s="179" t="s">
        <v>471</v>
      </c>
      <c r="E807" s="249" t="s">
        <v>294</v>
      </c>
      <c r="F807" s="249"/>
      <c r="G807" s="37" t="s">
        <v>132</v>
      </c>
      <c r="H807" s="36">
        <v>1</v>
      </c>
      <c r="I807" s="35">
        <v>26.76</v>
      </c>
      <c r="J807" s="35">
        <v>26.76</v>
      </c>
    </row>
    <row r="808" spans="1:10" s="174" customFormat="1" ht="24" customHeight="1" x14ac:dyDescent="0.2">
      <c r="A808" s="179" t="s">
        <v>297</v>
      </c>
      <c r="B808" s="38" t="s">
        <v>470</v>
      </c>
      <c r="C808" s="179" t="s">
        <v>17</v>
      </c>
      <c r="D808" s="179" t="s">
        <v>469</v>
      </c>
      <c r="E808" s="249" t="s">
        <v>294</v>
      </c>
      <c r="F808" s="249"/>
      <c r="G808" s="37" t="s">
        <v>132</v>
      </c>
      <c r="H808" s="36">
        <v>3</v>
      </c>
      <c r="I808" s="35">
        <v>5.09</v>
      </c>
      <c r="J808" s="35">
        <v>15.27</v>
      </c>
    </row>
    <row r="809" spans="1:10" s="174" customFormat="1" ht="24" customHeight="1" x14ac:dyDescent="0.2">
      <c r="A809" s="179" t="s">
        <v>297</v>
      </c>
      <c r="B809" s="38" t="s">
        <v>468</v>
      </c>
      <c r="C809" s="179" t="s">
        <v>17</v>
      </c>
      <c r="D809" s="179" t="s">
        <v>467</v>
      </c>
      <c r="E809" s="249" t="s">
        <v>294</v>
      </c>
      <c r="F809" s="249"/>
      <c r="G809" s="37" t="s">
        <v>128</v>
      </c>
      <c r="H809" s="36">
        <v>6</v>
      </c>
      <c r="I809" s="35">
        <v>6.05</v>
      </c>
      <c r="J809" s="35">
        <v>36.299999999999997</v>
      </c>
    </row>
    <row r="810" spans="1:10" s="174" customFormat="1" ht="24" customHeight="1" x14ac:dyDescent="0.2">
      <c r="A810" s="179" t="s">
        <v>297</v>
      </c>
      <c r="B810" s="38" t="s">
        <v>466</v>
      </c>
      <c r="C810" s="179" t="s">
        <v>17</v>
      </c>
      <c r="D810" s="179" t="s">
        <v>465</v>
      </c>
      <c r="E810" s="249" t="s">
        <v>294</v>
      </c>
      <c r="F810" s="249"/>
      <c r="G810" s="37" t="s">
        <v>128</v>
      </c>
      <c r="H810" s="36">
        <v>2</v>
      </c>
      <c r="I810" s="35">
        <v>3.11</v>
      </c>
      <c r="J810" s="35">
        <v>6.22</v>
      </c>
    </row>
    <row r="811" spans="1:10" s="174" customFormat="1" ht="24" customHeight="1" x14ac:dyDescent="0.2">
      <c r="A811" s="179" t="s">
        <v>297</v>
      </c>
      <c r="B811" s="38" t="s">
        <v>464</v>
      </c>
      <c r="C811" s="179" t="s">
        <v>17</v>
      </c>
      <c r="D811" s="179" t="s">
        <v>463</v>
      </c>
      <c r="E811" s="249" t="s">
        <v>294</v>
      </c>
      <c r="F811" s="249"/>
      <c r="G811" s="37" t="s">
        <v>132</v>
      </c>
      <c r="H811" s="36">
        <v>2</v>
      </c>
      <c r="I811" s="35">
        <v>2.2599999999999998</v>
      </c>
      <c r="J811" s="35">
        <v>4.5199999999999996</v>
      </c>
    </row>
    <row r="812" spans="1:10" s="174" customFormat="1" ht="24" customHeight="1" x14ac:dyDescent="0.2">
      <c r="A812" s="179" t="s">
        <v>297</v>
      </c>
      <c r="B812" s="38" t="s">
        <v>462</v>
      </c>
      <c r="C812" s="179" t="s">
        <v>17</v>
      </c>
      <c r="D812" s="179" t="s">
        <v>461</v>
      </c>
      <c r="E812" s="249" t="s">
        <v>294</v>
      </c>
      <c r="F812" s="249"/>
      <c r="G812" s="37" t="s">
        <v>132</v>
      </c>
      <c r="H812" s="36">
        <v>2</v>
      </c>
      <c r="I812" s="35">
        <v>1.1499999999999999</v>
      </c>
      <c r="J812" s="35">
        <v>2.2999999999999998</v>
      </c>
    </row>
    <row r="813" spans="1:10" s="174" customFormat="1" ht="24" customHeight="1" x14ac:dyDescent="0.2">
      <c r="A813" s="179" t="s">
        <v>297</v>
      </c>
      <c r="B813" s="38" t="s">
        <v>460</v>
      </c>
      <c r="C813" s="179" t="s">
        <v>17</v>
      </c>
      <c r="D813" s="179" t="s">
        <v>459</v>
      </c>
      <c r="E813" s="249" t="s">
        <v>294</v>
      </c>
      <c r="F813" s="249"/>
      <c r="G813" s="37" t="s">
        <v>132</v>
      </c>
      <c r="H813" s="36">
        <v>6</v>
      </c>
      <c r="I813" s="35">
        <v>0.91</v>
      </c>
      <c r="J813" s="35">
        <v>5.46</v>
      </c>
    </row>
    <row r="814" spans="1:10" s="174" customFormat="1" ht="24" customHeight="1" x14ac:dyDescent="0.2">
      <c r="A814" s="179" t="s">
        <v>297</v>
      </c>
      <c r="B814" s="38" t="s">
        <v>458</v>
      </c>
      <c r="C814" s="179" t="s">
        <v>17</v>
      </c>
      <c r="D814" s="179" t="s">
        <v>457</v>
      </c>
      <c r="E814" s="249" t="s">
        <v>294</v>
      </c>
      <c r="F814" s="249"/>
      <c r="G814" s="37" t="s">
        <v>132</v>
      </c>
      <c r="H814" s="36">
        <v>1</v>
      </c>
      <c r="I814" s="35">
        <v>29.59</v>
      </c>
      <c r="J814" s="35">
        <v>29.59</v>
      </c>
    </row>
    <row r="815" spans="1:10" s="174" customFormat="1" ht="48" customHeight="1" x14ac:dyDescent="0.2">
      <c r="A815" s="179" t="s">
        <v>297</v>
      </c>
      <c r="B815" s="38" t="s">
        <v>456</v>
      </c>
      <c r="C815" s="179" t="s">
        <v>17</v>
      </c>
      <c r="D815" s="179" t="s">
        <v>455</v>
      </c>
      <c r="E815" s="249" t="s">
        <v>294</v>
      </c>
      <c r="F815" s="249"/>
      <c r="G815" s="37" t="s">
        <v>132</v>
      </c>
      <c r="H815" s="36">
        <v>1</v>
      </c>
      <c r="I815" s="35">
        <v>72.2</v>
      </c>
      <c r="J815" s="35">
        <v>72.2</v>
      </c>
    </row>
    <row r="816" spans="1:10" s="174" customFormat="1" ht="24" customHeight="1" x14ac:dyDescent="0.2">
      <c r="A816" s="179" t="s">
        <v>297</v>
      </c>
      <c r="B816" s="38" t="s">
        <v>454</v>
      </c>
      <c r="C816" s="179" t="s">
        <v>39</v>
      </c>
      <c r="D816" s="179" t="s">
        <v>453</v>
      </c>
      <c r="E816" s="249" t="s">
        <v>294</v>
      </c>
      <c r="F816" s="249"/>
      <c r="G816" s="37" t="s">
        <v>41</v>
      </c>
      <c r="H816" s="36">
        <v>3</v>
      </c>
      <c r="I816" s="35">
        <v>5.3</v>
      </c>
      <c r="J816" s="35">
        <v>15.9</v>
      </c>
    </row>
    <row r="817" spans="1:10" s="174" customFormat="1" ht="36" customHeight="1" x14ac:dyDescent="0.2">
      <c r="A817" s="179" t="s">
        <v>297</v>
      </c>
      <c r="B817" s="38" t="s">
        <v>452</v>
      </c>
      <c r="C817" s="179" t="s">
        <v>39</v>
      </c>
      <c r="D817" s="179" t="s">
        <v>451</v>
      </c>
      <c r="E817" s="249" t="s">
        <v>294</v>
      </c>
      <c r="F817" s="249"/>
      <c r="G817" s="37" t="s">
        <v>61</v>
      </c>
      <c r="H817" s="36">
        <v>1</v>
      </c>
      <c r="I817" s="35">
        <v>17.82</v>
      </c>
      <c r="J817" s="35">
        <v>17.82</v>
      </c>
    </row>
    <row r="818" spans="1:10" s="174" customFormat="1" x14ac:dyDescent="0.2">
      <c r="A818" s="180"/>
      <c r="B818" s="180"/>
      <c r="C818" s="180"/>
      <c r="D818" s="180"/>
      <c r="E818" s="180"/>
      <c r="F818" s="25"/>
      <c r="G818" s="180"/>
      <c r="H818" s="25"/>
      <c r="I818" s="180"/>
      <c r="J818" s="25"/>
    </row>
    <row r="819" spans="1:10" s="174" customFormat="1" x14ac:dyDescent="0.2">
      <c r="A819" s="180"/>
      <c r="B819" s="180"/>
      <c r="C819" s="180"/>
      <c r="D819" s="180"/>
      <c r="E819" s="180" t="s">
        <v>285</v>
      </c>
      <c r="F819" s="25">
        <v>265.89999999999998</v>
      </c>
      <c r="G819" s="180"/>
      <c r="H819" s="250" t="s">
        <v>284</v>
      </c>
      <c r="I819" s="250"/>
      <c r="J819" s="25">
        <v>1227.58</v>
      </c>
    </row>
    <row r="820" spans="1:10" s="174" customFormat="1" ht="30" customHeight="1" thickBot="1" x14ac:dyDescent="0.25">
      <c r="A820" s="19"/>
      <c r="B820" s="19"/>
      <c r="C820" s="19"/>
      <c r="D820" s="19"/>
      <c r="E820" s="19"/>
      <c r="F820" s="19"/>
      <c r="G820" s="19"/>
      <c r="H820" s="24"/>
      <c r="I820" s="19"/>
      <c r="J820" s="23"/>
    </row>
    <row r="821" spans="1:10" s="174" customFormat="1" ht="0.95" customHeight="1" thickTop="1" x14ac:dyDescent="0.2">
      <c r="A821" s="22"/>
      <c r="B821" s="22"/>
      <c r="C821" s="22"/>
      <c r="D821" s="22"/>
      <c r="E821" s="22"/>
      <c r="F821" s="22"/>
      <c r="G821" s="22"/>
      <c r="H821" s="22"/>
      <c r="I821" s="22"/>
      <c r="J821" s="22"/>
    </row>
    <row r="822" spans="1:10" s="174" customFormat="1" ht="18" customHeight="1" x14ac:dyDescent="0.2">
      <c r="A822" s="177" t="s">
        <v>218</v>
      </c>
      <c r="B822" s="15" t="s">
        <v>5</v>
      </c>
      <c r="C822" s="177" t="s">
        <v>6</v>
      </c>
      <c r="D822" s="177" t="s">
        <v>7</v>
      </c>
      <c r="E822" s="246" t="s">
        <v>293</v>
      </c>
      <c r="F822" s="246"/>
      <c r="G822" s="34" t="s">
        <v>8</v>
      </c>
      <c r="H822" s="15" t="s">
        <v>9</v>
      </c>
      <c r="I822" s="15" t="s">
        <v>10</v>
      </c>
      <c r="J822" s="15" t="s">
        <v>12</v>
      </c>
    </row>
    <row r="823" spans="1:10" s="174" customFormat="1" ht="24" customHeight="1" x14ac:dyDescent="0.2">
      <c r="A823" s="178" t="s">
        <v>292</v>
      </c>
      <c r="B823" s="33" t="s">
        <v>121</v>
      </c>
      <c r="C823" s="178" t="s">
        <v>24</v>
      </c>
      <c r="D823" s="178" t="s">
        <v>122</v>
      </c>
      <c r="E823" s="247" t="s">
        <v>287</v>
      </c>
      <c r="F823" s="247"/>
      <c r="G823" s="32" t="s">
        <v>26</v>
      </c>
      <c r="H823" s="31">
        <v>1</v>
      </c>
      <c r="I823" s="30">
        <v>771.09</v>
      </c>
      <c r="J823" s="30">
        <v>771.09</v>
      </c>
    </row>
    <row r="824" spans="1:10" s="174" customFormat="1" ht="24" customHeight="1" x14ac:dyDescent="0.2">
      <c r="A824" s="175" t="s">
        <v>290</v>
      </c>
      <c r="B824" s="29" t="s">
        <v>108</v>
      </c>
      <c r="C824" s="175" t="s">
        <v>24</v>
      </c>
      <c r="D824" s="175" t="s">
        <v>109</v>
      </c>
      <c r="E824" s="248" t="s">
        <v>287</v>
      </c>
      <c r="F824" s="248"/>
      <c r="G824" s="28" t="s">
        <v>110</v>
      </c>
      <c r="H824" s="27">
        <v>1.08</v>
      </c>
      <c r="I824" s="26">
        <v>26.37</v>
      </c>
      <c r="J824" s="26">
        <v>28.47</v>
      </c>
    </row>
    <row r="825" spans="1:10" s="174" customFormat="1" ht="36" customHeight="1" x14ac:dyDescent="0.2">
      <c r="A825" s="175" t="s">
        <v>290</v>
      </c>
      <c r="B825" s="29" t="s">
        <v>335</v>
      </c>
      <c r="C825" s="175" t="s">
        <v>17</v>
      </c>
      <c r="D825" s="175" t="s">
        <v>334</v>
      </c>
      <c r="E825" s="248" t="s">
        <v>333</v>
      </c>
      <c r="F825" s="248"/>
      <c r="G825" s="28" t="s">
        <v>110</v>
      </c>
      <c r="H825" s="27">
        <v>0.36</v>
      </c>
      <c r="I825" s="26">
        <v>396.9</v>
      </c>
      <c r="J825" s="26">
        <v>142.88</v>
      </c>
    </row>
    <row r="826" spans="1:10" s="174" customFormat="1" ht="60" customHeight="1" x14ac:dyDescent="0.2">
      <c r="A826" s="175" t="s">
        <v>290</v>
      </c>
      <c r="B826" s="29" t="s">
        <v>332</v>
      </c>
      <c r="C826" s="175" t="s">
        <v>17</v>
      </c>
      <c r="D826" s="175" t="s">
        <v>331</v>
      </c>
      <c r="E826" s="248" t="s">
        <v>330</v>
      </c>
      <c r="F826" s="248"/>
      <c r="G826" s="28" t="s">
        <v>19</v>
      </c>
      <c r="H826" s="27">
        <v>5.2350000000000003</v>
      </c>
      <c r="I826" s="26">
        <v>54.52</v>
      </c>
      <c r="J826" s="26">
        <v>285.41000000000003</v>
      </c>
    </row>
    <row r="827" spans="1:10" s="174" customFormat="1" ht="36" customHeight="1" x14ac:dyDescent="0.2">
      <c r="A827" s="175" t="s">
        <v>290</v>
      </c>
      <c r="B827" s="29" t="s">
        <v>329</v>
      </c>
      <c r="C827" s="175" t="s">
        <v>17</v>
      </c>
      <c r="D827" s="175" t="s">
        <v>328</v>
      </c>
      <c r="E827" s="248" t="s">
        <v>325</v>
      </c>
      <c r="F827" s="248"/>
      <c r="G827" s="28" t="s">
        <v>19</v>
      </c>
      <c r="H827" s="27">
        <v>10.47</v>
      </c>
      <c r="I827" s="26">
        <v>4.3899999999999997</v>
      </c>
      <c r="J827" s="26">
        <v>45.96</v>
      </c>
    </row>
    <row r="828" spans="1:10" s="174" customFormat="1" ht="60" customHeight="1" x14ac:dyDescent="0.2">
      <c r="A828" s="175" t="s">
        <v>290</v>
      </c>
      <c r="B828" s="29" t="s">
        <v>327</v>
      </c>
      <c r="C828" s="175" t="s">
        <v>17</v>
      </c>
      <c r="D828" s="175" t="s">
        <v>326</v>
      </c>
      <c r="E828" s="248" t="s">
        <v>325</v>
      </c>
      <c r="F828" s="248"/>
      <c r="G828" s="28" t="s">
        <v>19</v>
      </c>
      <c r="H828" s="27">
        <v>10.47</v>
      </c>
      <c r="I828" s="26">
        <v>23.33</v>
      </c>
      <c r="J828" s="26">
        <v>244.26</v>
      </c>
    </row>
    <row r="829" spans="1:10" s="174" customFormat="1" ht="24" customHeight="1" x14ac:dyDescent="0.2">
      <c r="A829" s="175" t="s">
        <v>290</v>
      </c>
      <c r="B829" s="29" t="s">
        <v>303</v>
      </c>
      <c r="C829" s="175" t="s">
        <v>17</v>
      </c>
      <c r="D829" s="175" t="s">
        <v>302</v>
      </c>
      <c r="E829" s="248" t="s">
        <v>287</v>
      </c>
      <c r="F829" s="248"/>
      <c r="G829" s="28" t="s">
        <v>286</v>
      </c>
      <c r="H829" s="27">
        <v>0.5</v>
      </c>
      <c r="I829" s="26">
        <v>24.91</v>
      </c>
      <c r="J829" s="26">
        <v>12.45</v>
      </c>
    </row>
    <row r="830" spans="1:10" s="174" customFormat="1" ht="24" customHeight="1" x14ac:dyDescent="0.2">
      <c r="A830" s="179" t="s">
        <v>297</v>
      </c>
      <c r="B830" s="38" t="s">
        <v>380</v>
      </c>
      <c r="C830" s="179" t="s">
        <v>17</v>
      </c>
      <c r="D830" s="179" t="s">
        <v>379</v>
      </c>
      <c r="E830" s="249" t="s">
        <v>294</v>
      </c>
      <c r="F830" s="249"/>
      <c r="G830" s="37" t="s">
        <v>132</v>
      </c>
      <c r="H830" s="36">
        <v>2</v>
      </c>
      <c r="I830" s="35">
        <v>2.08</v>
      </c>
      <c r="J830" s="35">
        <v>4.16</v>
      </c>
    </row>
    <row r="831" spans="1:10" s="174" customFormat="1" ht="24" customHeight="1" x14ac:dyDescent="0.2">
      <c r="A831" s="179" t="s">
        <v>297</v>
      </c>
      <c r="B831" s="38" t="s">
        <v>378</v>
      </c>
      <c r="C831" s="179" t="s">
        <v>17</v>
      </c>
      <c r="D831" s="179" t="s">
        <v>377</v>
      </c>
      <c r="E831" s="249" t="s">
        <v>294</v>
      </c>
      <c r="F831" s="249"/>
      <c r="G831" s="37" t="s">
        <v>132</v>
      </c>
      <c r="H831" s="36">
        <v>1</v>
      </c>
      <c r="I831" s="35">
        <v>7.5</v>
      </c>
      <c r="J831" s="35">
        <v>7.5</v>
      </c>
    </row>
    <row r="832" spans="1:10" s="174" customFormat="1" x14ac:dyDescent="0.2">
      <c r="A832" s="180"/>
      <c r="B832" s="180"/>
      <c r="C832" s="180"/>
      <c r="D832" s="180"/>
      <c r="E832" s="180"/>
      <c r="F832" s="25"/>
      <c r="G832" s="180"/>
      <c r="H832" s="25"/>
      <c r="I832" s="180"/>
      <c r="J832" s="25"/>
    </row>
    <row r="833" spans="1:10" s="174" customFormat="1" x14ac:dyDescent="0.2">
      <c r="A833" s="180"/>
      <c r="B833" s="180"/>
      <c r="C833" s="180"/>
      <c r="D833" s="180"/>
      <c r="E833" s="180" t="s">
        <v>285</v>
      </c>
      <c r="F833" s="25">
        <v>213.2</v>
      </c>
      <c r="G833" s="180"/>
      <c r="H833" s="250" t="s">
        <v>284</v>
      </c>
      <c r="I833" s="250"/>
      <c r="J833" s="25">
        <v>984.29</v>
      </c>
    </row>
    <row r="834" spans="1:10" s="174" customFormat="1" ht="30" customHeight="1" thickBot="1" x14ac:dyDescent="0.25">
      <c r="A834" s="19"/>
      <c r="B834" s="19"/>
      <c r="C834" s="19"/>
      <c r="D834" s="19"/>
      <c r="E834" s="19"/>
      <c r="F834" s="19"/>
      <c r="G834" s="19"/>
      <c r="H834" s="24"/>
      <c r="I834" s="19"/>
      <c r="J834" s="23"/>
    </row>
    <row r="835" spans="1:10" s="174" customFormat="1" ht="0.95" customHeight="1" thickTop="1" x14ac:dyDescent="0.2">
      <c r="A835" s="22"/>
      <c r="B835" s="22"/>
      <c r="C835" s="22"/>
      <c r="D835" s="22"/>
      <c r="E835" s="22"/>
      <c r="F835" s="22"/>
      <c r="G835" s="22"/>
      <c r="H835" s="22"/>
      <c r="I835" s="22"/>
      <c r="J835" s="22"/>
    </row>
    <row r="836" spans="1:10" s="174" customFormat="1" ht="18" customHeight="1" x14ac:dyDescent="0.2">
      <c r="A836" s="177" t="s">
        <v>219</v>
      </c>
      <c r="B836" s="15" t="s">
        <v>5</v>
      </c>
      <c r="C836" s="177" t="s">
        <v>6</v>
      </c>
      <c r="D836" s="177" t="s">
        <v>7</v>
      </c>
      <c r="E836" s="246" t="s">
        <v>293</v>
      </c>
      <c r="F836" s="246"/>
      <c r="G836" s="34" t="s">
        <v>8</v>
      </c>
      <c r="H836" s="15" t="s">
        <v>9</v>
      </c>
      <c r="I836" s="15" t="s">
        <v>10</v>
      </c>
      <c r="J836" s="15" t="s">
        <v>12</v>
      </c>
    </row>
    <row r="837" spans="1:10" s="174" customFormat="1" ht="36" customHeight="1" x14ac:dyDescent="0.2">
      <c r="A837" s="178" t="s">
        <v>292</v>
      </c>
      <c r="B837" s="33" t="s">
        <v>220</v>
      </c>
      <c r="C837" s="178" t="s">
        <v>24</v>
      </c>
      <c r="D837" s="178" t="s">
        <v>221</v>
      </c>
      <c r="E837" s="247" t="s">
        <v>287</v>
      </c>
      <c r="F837" s="247"/>
      <c r="G837" s="32" t="s">
        <v>26</v>
      </c>
      <c r="H837" s="31">
        <v>1</v>
      </c>
      <c r="I837" s="30">
        <v>4495.13</v>
      </c>
      <c r="J837" s="30">
        <v>4495.13</v>
      </c>
    </row>
    <row r="838" spans="1:10" s="174" customFormat="1" ht="24" customHeight="1" x14ac:dyDescent="0.2">
      <c r="A838" s="175" t="s">
        <v>290</v>
      </c>
      <c r="B838" s="29" t="s">
        <v>108</v>
      </c>
      <c r="C838" s="175" t="s">
        <v>24</v>
      </c>
      <c r="D838" s="175" t="s">
        <v>109</v>
      </c>
      <c r="E838" s="248" t="s">
        <v>287</v>
      </c>
      <c r="F838" s="248"/>
      <c r="G838" s="28" t="s">
        <v>110</v>
      </c>
      <c r="H838" s="27">
        <v>0.81599999999999995</v>
      </c>
      <c r="I838" s="26">
        <v>26.37</v>
      </c>
      <c r="J838" s="26">
        <v>21.51</v>
      </c>
    </row>
    <row r="839" spans="1:10" s="174" customFormat="1" ht="24" customHeight="1" x14ac:dyDescent="0.2">
      <c r="A839" s="175" t="s">
        <v>290</v>
      </c>
      <c r="B839" s="29" t="s">
        <v>337</v>
      </c>
      <c r="C839" s="175" t="s">
        <v>17</v>
      </c>
      <c r="D839" s="175" t="s">
        <v>336</v>
      </c>
      <c r="E839" s="248" t="s">
        <v>333</v>
      </c>
      <c r="F839" s="248"/>
      <c r="G839" s="28" t="s">
        <v>110</v>
      </c>
      <c r="H839" s="27">
        <v>0.81599999999999995</v>
      </c>
      <c r="I839" s="26">
        <v>467.69</v>
      </c>
      <c r="J839" s="26">
        <v>381.63</v>
      </c>
    </row>
    <row r="840" spans="1:10" s="174" customFormat="1" ht="72" customHeight="1" x14ac:dyDescent="0.2">
      <c r="A840" s="175" t="s">
        <v>290</v>
      </c>
      <c r="B840" s="29" t="s">
        <v>450</v>
      </c>
      <c r="C840" s="175" t="s">
        <v>17</v>
      </c>
      <c r="D840" s="175" t="s">
        <v>449</v>
      </c>
      <c r="E840" s="248" t="s">
        <v>444</v>
      </c>
      <c r="F840" s="248"/>
      <c r="G840" s="28" t="s">
        <v>19</v>
      </c>
      <c r="H840" s="27">
        <v>0.81599999999999995</v>
      </c>
      <c r="I840" s="26">
        <v>46.16</v>
      </c>
      <c r="J840" s="26">
        <v>37.659999999999997</v>
      </c>
    </row>
    <row r="841" spans="1:10" s="174" customFormat="1" ht="24" customHeight="1" x14ac:dyDescent="0.2">
      <c r="A841" s="175" t="s">
        <v>290</v>
      </c>
      <c r="B841" s="29" t="s">
        <v>337</v>
      </c>
      <c r="C841" s="175" t="s">
        <v>17</v>
      </c>
      <c r="D841" s="175" t="s">
        <v>336</v>
      </c>
      <c r="E841" s="248" t="s">
        <v>333</v>
      </c>
      <c r="F841" s="248"/>
      <c r="G841" s="28" t="s">
        <v>110</v>
      </c>
      <c r="H841" s="27">
        <v>0.81599999999999995</v>
      </c>
      <c r="I841" s="26">
        <v>467.69</v>
      </c>
      <c r="J841" s="26">
        <v>381.63</v>
      </c>
    </row>
    <row r="842" spans="1:10" s="174" customFormat="1" ht="72" customHeight="1" x14ac:dyDescent="0.2">
      <c r="A842" s="175" t="s">
        <v>290</v>
      </c>
      <c r="B842" s="29" t="s">
        <v>450</v>
      </c>
      <c r="C842" s="175" t="s">
        <v>17</v>
      </c>
      <c r="D842" s="175" t="s">
        <v>449</v>
      </c>
      <c r="E842" s="248" t="s">
        <v>444</v>
      </c>
      <c r="F842" s="248"/>
      <c r="G842" s="28" t="s">
        <v>19</v>
      </c>
      <c r="H842" s="27">
        <v>0.81599999999999995</v>
      </c>
      <c r="I842" s="26">
        <v>46.16</v>
      </c>
      <c r="J842" s="26">
        <v>37.659999999999997</v>
      </c>
    </row>
    <row r="843" spans="1:10" s="174" customFormat="1" ht="36" customHeight="1" x14ac:dyDescent="0.2">
      <c r="A843" s="175" t="s">
        <v>290</v>
      </c>
      <c r="B843" s="29" t="s">
        <v>375</v>
      </c>
      <c r="C843" s="175" t="s">
        <v>17</v>
      </c>
      <c r="D843" s="175" t="s">
        <v>374</v>
      </c>
      <c r="E843" s="248" t="s">
        <v>333</v>
      </c>
      <c r="F843" s="248"/>
      <c r="G843" s="28" t="s">
        <v>110</v>
      </c>
      <c r="H843" s="27">
        <v>0.57599999999999996</v>
      </c>
      <c r="I843" s="26">
        <v>355.09</v>
      </c>
      <c r="J843" s="26">
        <v>204.53</v>
      </c>
    </row>
    <row r="844" spans="1:10" s="174" customFormat="1" ht="60" customHeight="1" x14ac:dyDescent="0.2">
      <c r="A844" s="175" t="s">
        <v>290</v>
      </c>
      <c r="B844" s="29" t="s">
        <v>332</v>
      </c>
      <c r="C844" s="175" t="s">
        <v>17</v>
      </c>
      <c r="D844" s="175" t="s">
        <v>331</v>
      </c>
      <c r="E844" s="248" t="s">
        <v>330</v>
      </c>
      <c r="F844" s="248"/>
      <c r="G844" s="28" t="s">
        <v>19</v>
      </c>
      <c r="H844" s="27">
        <v>12.3</v>
      </c>
      <c r="I844" s="26">
        <v>54.52</v>
      </c>
      <c r="J844" s="26">
        <v>670.59</v>
      </c>
    </row>
    <row r="845" spans="1:10" s="174" customFormat="1" ht="36" customHeight="1" x14ac:dyDescent="0.2">
      <c r="A845" s="175" t="s">
        <v>290</v>
      </c>
      <c r="B845" s="29" t="s">
        <v>448</v>
      </c>
      <c r="C845" s="175" t="s">
        <v>17</v>
      </c>
      <c r="D845" s="175" t="s">
        <v>447</v>
      </c>
      <c r="E845" s="248" t="s">
        <v>333</v>
      </c>
      <c r="F845" s="248"/>
      <c r="G845" s="28" t="s">
        <v>19</v>
      </c>
      <c r="H845" s="27">
        <v>3.6</v>
      </c>
      <c r="I845" s="26">
        <v>110.31</v>
      </c>
      <c r="J845" s="26">
        <v>397.11</v>
      </c>
    </row>
    <row r="846" spans="1:10" s="174" customFormat="1" ht="36" customHeight="1" x14ac:dyDescent="0.2">
      <c r="A846" s="175" t="s">
        <v>290</v>
      </c>
      <c r="B846" s="29" t="s">
        <v>329</v>
      </c>
      <c r="C846" s="175" t="s">
        <v>17</v>
      </c>
      <c r="D846" s="175" t="s">
        <v>328</v>
      </c>
      <c r="E846" s="248" t="s">
        <v>325</v>
      </c>
      <c r="F846" s="248"/>
      <c r="G846" s="28" t="s">
        <v>19</v>
      </c>
      <c r="H846" s="27">
        <v>24.6</v>
      </c>
      <c r="I846" s="26">
        <v>4.3899999999999997</v>
      </c>
      <c r="J846" s="26">
        <v>107.99</v>
      </c>
    </row>
    <row r="847" spans="1:10" s="174" customFormat="1" ht="60" customHeight="1" x14ac:dyDescent="0.2">
      <c r="A847" s="175" t="s">
        <v>290</v>
      </c>
      <c r="B847" s="29" t="s">
        <v>327</v>
      </c>
      <c r="C847" s="175" t="s">
        <v>17</v>
      </c>
      <c r="D847" s="175" t="s">
        <v>326</v>
      </c>
      <c r="E847" s="248" t="s">
        <v>325</v>
      </c>
      <c r="F847" s="248"/>
      <c r="G847" s="28" t="s">
        <v>19</v>
      </c>
      <c r="H847" s="27">
        <v>24.6</v>
      </c>
      <c r="I847" s="26">
        <v>23.33</v>
      </c>
      <c r="J847" s="26">
        <v>573.91</v>
      </c>
    </row>
    <row r="848" spans="1:10" s="174" customFormat="1" ht="36" customHeight="1" x14ac:dyDescent="0.2">
      <c r="A848" s="175" t="s">
        <v>290</v>
      </c>
      <c r="B848" s="29" t="s">
        <v>605</v>
      </c>
      <c r="C848" s="175" t="s">
        <v>17</v>
      </c>
      <c r="D848" s="175" t="s">
        <v>604</v>
      </c>
      <c r="E848" s="248" t="s">
        <v>330</v>
      </c>
      <c r="F848" s="248"/>
      <c r="G848" s="28" t="s">
        <v>19</v>
      </c>
      <c r="H848" s="27">
        <v>1.2</v>
      </c>
      <c r="I848" s="26">
        <v>116.58</v>
      </c>
      <c r="J848" s="26">
        <v>139.88999999999999</v>
      </c>
    </row>
    <row r="849" spans="1:10" s="174" customFormat="1" ht="24" customHeight="1" x14ac:dyDescent="0.2">
      <c r="A849" s="175" t="s">
        <v>290</v>
      </c>
      <c r="B849" s="29" t="s">
        <v>324</v>
      </c>
      <c r="C849" s="175" t="s">
        <v>17</v>
      </c>
      <c r="D849" s="175" t="s">
        <v>323</v>
      </c>
      <c r="E849" s="248" t="s">
        <v>322</v>
      </c>
      <c r="F849" s="248"/>
      <c r="G849" s="28" t="s">
        <v>19</v>
      </c>
      <c r="H849" s="27">
        <v>31.8</v>
      </c>
      <c r="I849" s="26">
        <v>10.6</v>
      </c>
      <c r="J849" s="26">
        <v>337.08</v>
      </c>
    </row>
    <row r="850" spans="1:10" s="174" customFormat="1" ht="36" customHeight="1" x14ac:dyDescent="0.2">
      <c r="A850" s="175" t="s">
        <v>290</v>
      </c>
      <c r="B850" s="29" t="s">
        <v>446</v>
      </c>
      <c r="C850" s="175" t="s">
        <v>17</v>
      </c>
      <c r="D850" s="175" t="s">
        <v>445</v>
      </c>
      <c r="E850" s="248" t="s">
        <v>444</v>
      </c>
      <c r="F850" s="248"/>
      <c r="G850" s="28" t="s">
        <v>19</v>
      </c>
      <c r="H850" s="27">
        <v>3.06</v>
      </c>
      <c r="I850" s="26">
        <v>89.07</v>
      </c>
      <c r="J850" s="26">
        <v>272.55</v>
      </c>
    </row>
    <row r="851" spans="1:10" s="174" customFormat="1" ht="24" customHeight="1" x14ac:dyDescent="0.2">
      <c r="A851" s="175" t="s">
        <v>290</v>
      </c>
      <c r="B851" s="29" t="s">
        <v>136</v>
      </c>
      <c r="C851" s="175" t="s">
        <v>17</v>
      </c>
      <c r="D851" s="175" t="s">
        <v>137</v>
      </c>
      <c r="E851" s="248" t="s">
        <v>367</v>
      </c>
      <c r="F851" s="248"/>
      <c r="G851" s="28" t="s">
        <v>19</v>
      </c>
      <c r="H851" s="27">
        <v>1.68</v>
      </c>
      <c r="I851" s="26">
        <v>465.93</v>
      </c>
      <c r="J851" s="26">
        <v>782.76</v>
      </c>
    </row>
    <row r="852" spans="1:10" s="174" customFormat="1" ht="24" customHeight="1" x14ac:dyDescent="0.2">
      <c r="A852" s="175" t="s">
        <v>290</v>
      </c>
      <c r="B852" s="29" t="s">
        <v>443</v>
      </c>
      <c r="C852" s="175" t="s">
        <v>17</v>
      </c>
      <c r="D852" s="175" t="s">
        <v>442</v>
      </c>
      <c r="E852" s="248" t="s">
        <v>322</v>
      </c>
      <c r="F852" s="248"/>
      <c r="G852" s="28" t="s">
        <v>19</v>
      </c>
      <c r="H852" s="27">
        <v>3.36</v>
      </c>
      <c r="I852" s="26">
        <v>15.88</v>
      </c>
      <c r="J852" s="26">
        <v>53.35</v>
      </c>
    </row>
    <row r="853" spans="1:10" s="174" customFormat="1" x14ac:dyDescent="0.2">
      <c r="A853" s="180"/>
      <c r="B853" s="180"/>
      <c r="C853" s="180"/>
      <c r="D853" s="180"/>
      <c r="E853" s="180"/>
      <c r="F853" s="25"/>
      <c r="G853" s="180"/>
      <c r="H853" s="25"/>
      <c r="I853" s="180"/>
      <c r="J853" s="25"/>
    </row>
    <row r="854" spans="1:10" s="174" customFormat="1" x14ac:dyDescent="0.2">
      <c r="A854" s="180"/>
      <c r="B854" s="180"/>
      <c r="C854" s="180"/>
      <c r="D854" s="180"/>
      <c r="E854" s="180" t="s">
        <v>285</v>
      </c>
      <c r="F854" s="25">
        <v>1242.9000000000001</v>
      </c>
      <c r="G854" s="180"/>
      <c r="H854" s="250" t="s">
        <v>284</v>
      </c>
      <c r="I854" s="250"/>
      <c r="J854" s="25">
        <v>5738.03</v>
      </c>
    </row>
    <row r="855" spans="1:10" s="174" customFormat="1" ht="30" customHeight="1" thickBot="1" x14ac:dyDescent="0.25">
      <c r="A855" s="19"/>
      <c r="B855" s="19"/>
      <c r="C855" s="19"/>
      <c r="D855" s="19"/>
      <c r="E855" s="19"/>
      <c r="F855" s="19"/>
      <c r="G855" s="19"/>
      <c r="H855" s="24"/>
      <c r="I855" s="19"/>
      <c r="J855" s="23"/>
    </row>
    <row r="856" spans="1:10" s="174" customFormat="1" ht="0.95" customHeight="1" thickTop="1" x14ac:dyDescent="0.2">
      <c r="A856" s="22"/>
      <c r="B856" s="22"/>
      <c r="C856" s="22"/>
      <c r="D856" s="22"/>
      <c r="E856" s="22"/>
      <c r="F856" s="22"/>
      <c r="G856" s="22"/>
      <c r="H856" s="22"/>
      <c r="I856" s="22"/>
      <c r="J856" s="22"/>
    </row>
    <row r="857" spans="1:10" s="174" customFormat="1" ht="18" customHeight="1" x14ac:dyDescent="0.2">
      <c r="A857" s="177" t="s">
        <v>222</v>
      </c>
      <c r="B857" s="15" t="s">
        <v>5</v>
      </c>
      <c r="C857" s="177" t="s">
        <v>6</v>
      </c>
      <c r="D857" s="177" t="s">
        <v>7</v>
      </c>
      <c r="E857" s="246" t="s">
        <v>293</v>
      </c>
      <c r="F857" s="246"/>
      <c r="G857" s="34" t="s">
        <v>8</v>
      </c>
      <c r="H857" s="15" t="s">
        <v>9</v>
      </c>
      <c r="I857" s="15" t="s">
        <v>10</v>
      </c>
      <c r="J857" s="15" t="s">
        <v>12</v>
      </c>
    </row>
    <row r="858" spans="1:10" s="174" customFormat="1" ht="24" customHeight="1" x14ac:dyDescent="0.2">
      <c r="A858" s="178" t="s">
        <v>292</v>
      </c>
      <c r="B858" s="33" t="s">
        <v>86</v>
      </c>
      <c r="C858" s="178" t="s">
        <v>24</v>
      </c>
      <c r="D858" s="178" t="s">
        <v>87</v>
      </c>
      <c r="E858" s="247" t="s">
        <v>287</v>
      </c>
      <c r="F858" s="247"/>
      <c r="G858" s="32" t="s">
        <v>79</v>
      </c>
      <c r="H858" s="31">
        <v>1</v>
      </c>
      <c r="I858" s="30">
        <v>22186.57</v>
      </c>
      <c r="J858" s="30">
        <v>22186.57</v>
      </c>
    </row>
    <row r="859" spans="1:10" s="174" customFormat="1" ht="24" customHeight="1" x14ac:dyDescent="0.2">
      <c r="A859" s="175" t="s">
        <v>290</v>
      </c>
      <c r="B859" s="29" t="s">
        <v>108</v>
      </c>
      <c r="C859" s="175" t="s">
        <v>24</v>
      </c>
      <c r="D859" s="175" t="s">
        <v>109</v>
      </c>
      <c r="E859" s="248" t="s">
        <v>287</v>
      </c>
      <c r="F859" s="248"/>
      <c r="G859" s="28" t="s">
        <v>110</v>
      </c>
      <c r="H859" s="27">
        <v>3.84</v>
      </c>
      <c r="I859" s="26">
        <v>26.37</v>
      </c>
      <c r="J859" s="26">
        <v>101.26</v>
      </c>
    </row>
    <row r="860" spans="1:10" s="174" customFormat="1" ht="24" customHeight="1" x14ac:dyDescent="0.2">
      <c r="A860" s="175" t="s">
        <v>290</v>
      </c>
      <c r="B860" s="29" t="s">
        <v>31</v>
      </c>
      <c r="C860" s="175" t="s">
        <v>17</v>
      </c>
      <c r="D860" s="175" t="s">
        <v>32</v>
      </c>
      <c r="E860" s="248" t="s">
        <v>441</v>
      </c>
      <c r="F860" s="248"/>
      <c r="G860" s="28" t="s">
        <v>19</v>
      </c>
      <c r="H860" s="27">
        <v>50</v>
      </c>
      <c r="I860" s="26">
        <v>1.4</v>
      </c>
      <c r="J860" s="26">
        <v>70</v>
      </c>
    </row>
    <row r="861" spans="1:10" s="174" customFormat="1" ht="24" customHeight="1" x14ac:dyDescent="0.2">
      <c r="A861" s="175" t="s">
        <v>290</v>
      </c>
      <c r="B861" s="29" t="s">
        <v>440</v>
      </c>
      <c r="C861" s="175" t="s">
        <v>17</v>
      </c>
      <c r="D861" s="175" t="s">
        <v>439</v>
      </c>
      <c r="E861" s="248" t="s">
        <v>287</v>
      </c>
      <c r="F861" s="248"/>
      <c r="G861" s="28" t="s">
        <v>286</v>
      </c>
      <c r="H861" s="27">
        <v>4</v>
      </c>
      <c r="I861" s="26">
        <v>30.61</v>
      </c>
      <c r="J861" s="26">
        <v>122.44</v>
      </c>
    </row>
    <row r="862" spans="1:10" s="174" customFormat="1" ht="24" customHeight="1" x14ac:dyDescent="0.2">
      <c r="A862" s="175" t="s">
        <v>290</v>
      </c>
      <c r="B862" s="29" t="s">
        <v>438</v>
      </c>
      <c r="C862" s="175" t="s">
        <v>17</v>
      </c>
      <c r="D862" s="175" t="s">
        <v>437</v>
      </c>
      <c r="E862" s="248" t="s">
        <v>287</v>
      </c>
      <c r="F862" s="248"/>
      <c r="G862" s="28" t="s">
        <v>286</v>
      </c>
      <c r="H862" s="27">
        <v>8</v>
      </c>
      <c r="I862" s="26">
        <v>25.62</v>
      </c>
      <c r="J862" s="26">
        <v>204.96</v>
      </c>
    </row>
    <row r="863" spans="1:10" s="174" customFormat="1" ht="24" customHeight="1" x14ac:dyDescent="0.2">
      <c r="A863" s="175" t="s">
        <v>290</v>
      </c>
      <c r="B863" s="29" t="s">
        <v>436</v>
      </c>
      <c r="C863" s="175" t="s">
        <v>17</v>
      </c>
      <c r="D863" s="175" t="s">
        <v>435</v>
      </c>
      <c r="E863" s="248" t="s">
        <v>287</v>
      </c>
      <c r="F863" s="248"/>
      <c r="G863" s="28" t="s">
        <v>286</v>
      </c>
      <c r="H863" s="27">
        <v>8</v>
      </c>
      <c r="I863" s="26">
        <v>19.95</v>
      </c>
      <c r="J863" s="26">
        <v>159.6</v>
      </c>
    </row>
    <row r="864" spans="1:10" s="174" customFormat="1" ht="24" customHeight="1" x14ac:dyDescent="0.2">
      <c r="A864" s="175" t="s">
        <v>290</v>
      </c>
      <c r="B864" s="29" t="s">
        <v>434</v>
      </c>
      <c r="C864" s="175" t="s">
        <v>17</v>
      </c>
      <c r="D864" s="175" t="s">
        <v>433</v>
      </c>
      <c r="E864" s="248" t="s">
        <v>287</v>
      </c>
      <c r="F864" s="248"/>
      <c r="G864" s="28" t="s">
        <v>286</v>
      </c>
      <c r="H864" s="27">
        <v>4</v>
      </c>
      <c r="I864" s="26">
        <v>13.2</v>
      </c>
      <c r="J864" s="26">
        <v>52.8</v>
      </c>
    </row>
    <row r="865" spans="1:10" s="174" customFormat="1" ht="24" customHeight="1" x14ac:dyDescent="0.2">
      <c r="A865" s="179" t="s">
        <v>297</v>
      </c>
      <c r="B865" s="38" t="s">
        <v>373</v>
      </c>
      <c r="C865" s="179" t="s">
        <v>17</v>
      </c>
      <c r="D865" s="179" t="s">
        <v>372</v>
      </c>
      <c r="E865" s="249" t="s">
        <v>294</v>
      </c>
      <c r="F865" s="249"/>
      <c r="G865" s="37" t="s">
        <v>352</v>
      </c>
      <c r="H865" s="36">
        <v>0.3</v>
      </c>
      <c r="I865" s="35">
        <v>22.45</v>
      </c>
      <c r="J865" s="35">
        <v>6.73</v>
      </c>
    </row>
    <row r="866" spans="1:10" s="174" customFormat="1" ht="24" customHeight="1" x14ac:dyDescent="0.2">
      <c r="A866" s="179" t="s">
        <v>297</v>
      </c>
      <c r="B866" s="38" t="s">
        <v>432</v>
      </c>
      <c r="C866" s="179" t="s">
        <v>39</v>
      </c>
      <c r="D866" s="179" t="s">
        <v>431</v>
      </c>
      <c r="E866" s="249" t="s">
        <v>294</v>
      </c>
      <c r="F866" s="249"/>
      <c r="G866" s="37" t="s">
        <v>430</v>
      </c>
      <c r="H866" s="36">
        <v>248</v>
      </c>
      <c r="I866" s="35">
        <v>6.45</v>
      </c>
      <c r="J866" s="35">
        <v>1599.6</v>
      </c>
    </row>
    <row r="867" spans="1:10" s="174" customFormat="1" ht="24" customHeight="1" x14ac:dyDescent="0.2">
      <c r="A867" s="179" t="s">
        <v>297</v>
      </c>
      <c r="B867" s="38" t="s">
        <v>429</v>
      </c>
      <c r="C867" s="179" t="s">
        <v>17</v>
      </c>
      <c r="D867" s="179" t="s">
        <v>428</v>
      </c>
      <c r="E867" s="249" t="s">
        <v>294</v>
      </c>
      <c r="F867" s="249"/>
      <c r="G867" s="37" t="s">
        <v>132</v>
      </c>
      <c r="H867" s="36">
        <v>1</v>
      </c>
      <c r="I867" s="35">
        <v>9</v>
      </c>
      <c r="J867" s="35">
        <v>9</v>
      </c>
    </row>
    <row r="868" spans="1:10" s="174" customFormat="1" ht="24" customHeight="1" x14ac:dyDescent="0.2">
      <c r="A868" s="179" t="s">
        <v>297</v>
      </c>
      <c r="B868" s="38" t="s">
        <v>427</v>
      </c>
      <c r="C868" s="179" t="s">
        <v>17</v>
      </c>
      <c r="D868" s="179" t="s">
        <v>426</v>
      </c>
      <c r="E868" s="249" t="s">
        <v>294</v>
      </c>
      <c r="F868" s="249"/>
      <c r="G868" s="37" t="s">
        <v>128</v>
      </c>
      <c r="H868" s="36">
        <v>10</v>
      </c>
      <c r="I868" s="35">
        <v>11.4</v>
      </c>
      <c r="J868" s="35">
        <v>114</v>
      </c>
    </row>
    <row r="869" spans="1:10" s="174" customFormat="1" ht="48" customHeight="1" x14ac:dyDescent="0.2">
      <c r="A869" s="179" t="s">
        <v>297</v>
      </c>
      <c r="B869" s="38" t="s">
        <v>425</v>
      </c>
      <c r="C869" s="179" t="s">
        <v>17</v>
      </c>
      <c r="D869" s="179" t="s">
        <v>424</v>
      </c>
      <c r="E869" s="249" t="s">
        <v>294</v>
      </c>
      <c r="F869" s="249"/>
      <c r="G869" s="37" t="s">
        <v>128</v>
      </c>
      <c r="H869" s="36">
        <v>2000</v>
      </c>
      <c r="I869" s="35">
        <v>6.51</v>
      </c>
      <c r="J869" s="35">
        <v>13020</v>
      </c>
    </row>
    <row r="870" spans="1:10" s="174" customFormat="1" ht="24" customHeight="1" x14ac:dyDescent="0.2">
      <c r="A870" s="179" t="s">
        <v>297</v>
      </c>
      <c r="B870" s="38" t="s">
        <v>423</v>
      </c>
      <c r="C870" s="179" t="s">
        <v>39</v>
      </c>
      <c r="D870" s="179" t="s">
        <v>422</v>
      </c>
      <c r="E870" s="249" t="s">
        <v>294</v>
      </c>
      <c r="F870" s="249"/>
      <c r="G870" s="37" t="s">
        <v>61</v>
      </c>
      <c r="H870" s="36">
        <v>2</v>
      </c>
      <c r="I870" s="35">
        <v>41.8</v>
      </c>
      <c r="J870" s="35">
        <v>83.6</v>
      </c>
    </row>
    <row r="871" spans="1:10" s="174" customFormat="1" ht="24" customHeight="1" x14ac:dyDescent="0.2">
      <c r="A871" s="179" t="s">
        <v>297</v>
      </c>
      <c r="B871" s="38" t="s">
        <v>421</v>
      </c>
      <c r="C871" s="179" t="s">
        <v>39</v>
      </c>
      <c r="D871" s="179" t="s">
        <v>420</v>
      </c>
      <c r="E871" s="249" t="s">
        <v>294</v>
      </c>
      <c r="F871" s="249"/>
      <c r="G871" s="37" t="s">
        <v>61</v>
      </c>
      <c r="H871" s="36">
        <v>10</v>
      </c>
      <c r="I871" s="35">
        <v>581.34</v>
      </c>
      <c r="J871" s="35">
        <v>5813.4</v>
      </c>
    </row>
    <row r="872" spans="1:10" s="174" customFormat="1" ht="24" customHeight="1" x14ac:dyDescent="0.2">
      <c r="A872" s="179" t="s">
        <v>297</v>
      </c>
      <c r="B872" s="38" t="s">
        <v>419</v>
      </c>
      <c r="C872" s="179" t="s">
        <v>17</v>
      </c>
      <c r="D872" s="179" t="s">
        <v>418</v>
      </c>
      <c r="E872" s="249" t="s">
        <v>294</v>
      </c>
      <c r="F872" s="249"/>
      <c r="G872" s="37" t="s">
        <v>132</v>
      </c>
      <c r="H872" s="36">
        <v>10</v>
      </c>
      <c r="I872" s="35">
        <v>8.27</v>
      </c>
      <c r="J872" s="35">
        <v>82.7</v>
      </c>
    </row>
    <row r="873" spans="1:10" s="174" customFormat="1" ht="24" customHeight="1" x14ac:dyDescent="0.2">
      <c r="A873" s="179" t="s">
        <v>297</v>
      </c>
      <c r="B873" s="38" t="s">
        <v>417</v>
      </c>
      <c r="C873" s="179" t="s">
        <v>39</v>
      </c>
      <c r="D873" s="179" t="s">
        <v>416</v>
      </c>
      <c r="E873" s="249" t="s">
        <v>411</v>
      </c>
      <c r="F873" s="249"/>
      <c r="G873" s="37" t="s">
        <v>54</v>
      </c>
      <c r="H873" s="36">
        <v>4</v>
      </c>
      <c r="I873" s="35">
        <v>186.62</v>
      </c>
      <c r="J873" s="35">
        <v>746.48</v>
      </c>
    </row>
    <row r="874" spans="1:10" s="174" customFormat="1" x14ac:dyDescent="0.2">
      <c r="A874" s="180"/>
      <c r="B874" s="180"/>
      <c r="C874" s="180"/>
      <c r="D874" s="180"/>
      <c r="E874" s="180"/>
      <c r="F874" s="25"/>
      <c r="G874" s="180"/>
      <c r="H874" s="25"/>
      <c r="I874" s="180"/>
      <c r="J874" s="25"/>
    </row>
    <row r="875" spans="1:10" s="174" customFormat="1" x14ac:dyDescent="0.2">
      <c r="A875" s="180"/>
      <c r="B875" s="180"/>
      <c r="C875" s="180"/>
      <c r="D875" s="180"/>
      <c r="E875" s="180" t="s">
        <v>285</v>
      </c>
      <c r="F875" s="25">
        <v>6134.58</v>
      </c>
      <c r="G875" s="180"/>
      <c r="H875" s="250" t="s">
        <v>284</v>
      </c>
      <c r="I875" s="250"/>
      <c r="J875" s="25">
        <v>28321.15</v>
      </c>
    </row>
    <row r="876" spans="1:10" s="174" customFormat="1" ht="30" customHeight="1" thickBot="1" x14ac:dyDescent="0.25">
      <c r="A876" s="19"/>
      <c r="B876" s="19"/>
      <c r="C876" s="19"/>
      <c r="D876" s="19"/>
      <c r="E876" s="19"/>
      <c r="F876" s="19"/>
      <c r="G876" s="19"/>
      <c r="H876" s="24"/>
      <c r="I876" s="19"/>
      <c r="J876" s="23"/>
    </row>
    <row r="877" spans="1:10" s="174" customFormat="1" ht="0.95" customHeight="1" thickTop="1" x14ac:dyDescent="0.2">
      <c r="A877" s="22"/>
      <c r="B877" s="22"/>
      <c r="C877" s="22"/>
      <c r="D877" s="22"/>
      <c r="E877" s="22"/>
      <c r="F877" s="22"/>
      <c r="G877" s="22"/>
      <c r="H877" s="22"/>
      <c r="I877" s="22"/>
      <c r="J877" s="22"/>
    </row>
    <row r="878" spans="1:10" s="174" customFormat="1" ht="24" customHeight="1" x14ac:dyDescent="0.2">
      <c r="A878" s="176" t="s">
        <v>223</v>
      </c>
      <c r="B878" s="176"/>
      <c r="C878" s="176"/>
      <c r="D878" s="176" t="s">
        <v>124</v>
      </c>
      <c r="E878" s="176"/>
      <c r="F878" s="251"/>
      <c r="G878" s="251"/>
      <c r="H878" s="39"/>
      <c r="I878" s="176"/>
      <c r="J878" s="17"/>
    </row>
    <row r="879" spans="1:10" s="174" customFormat="1" ht="18" customHeight="1" x14ac:dyDescent="0.2">
      <c r="A879" s="177" t="s">
        <v>224</v>
      </c>
      <c r="B879" s="15" t="s">
        <v>5</v>
      </c>
      <c r="C879" s="177" t="s">
        <v>6</v>
      </c>
      <c r="D879" s="177" t="s">
        <v>7</v>
      </c>
      <c r="E879" s="246" t="s">
        <v>293</v>
      </c>
      <c r="F879" s="246"/>
      <c r="G879" s="34" t="s">
        <v>8</v>
      </c>
      <c r="H879" s="15" t="s">
        <v>9</v>
      </c>
      <c r="I879" s="15" t="s">
        <v>10</v>
      </c>
      <c r="J879" s="15" t="s">
        <v>12</v>
      </c>
    </row>
    <row r="880" spans="1:10" s="174" customFormat="1" ht="36" customHeight="1" x14ac:dyDescent="0.2">
      <c r="A880" s="178" t="s">
        <v>292</v>
      </c>
      <c r="B880" s="33" t="s">
        <v>126</v>
      </c>
      <c r="C880" s="178" t="s">
        <v>17</v>
      </c>
      <c r="D880" s="178" t="s">
        <v>127</v>
      </c>
      <c r="E880" s="247" t="s">
        <v>376</v>
      </c>
      <c r="F880" s="247"/>
      <c r="G880" s="32" t="s">
        <v>128</v>
      </c>
      <c r="H880" s="31">
        <v>1</v>
      </c>
      <c r="I880" s="30">
        <v>59.34</v>
      </c>
      <c r="J880" s="30">
        <v>59.34</v>
      </c>
    </row>
    <row r="881" spans="1:10" s="174" customFormat="1" ht="36" customHeight="1" x14ac:dyDescent="0.2">
      <c r="A881" s="175" t="s">
        <v>290</v>
      </c>
      <c r="B881" s="29" t="s">
        <v>375</v>
      </c>
      <c r="C881" s="175" t="s">
        <v>17</v>
      </c>
      <c r="D881" s="175" t="s">
        <v>374</v>
      </c>
      <c r="E881" s="248" t="s">
        <v>333</v>
      </c>
      <c r="F881" s="248"/>
      <c r="G881" s="28" t="s">
        <v>110</v>
      </c>
      <c r="H881" s="27">
        <v>2.8799999999999999E-2</v>
      </c>
      <c r="I881" s="26">
        <v>355.09</v>
      </c>
      <c r="J881" s="26">
        <v>10.220000000000001</v>
      </c>
    </row>
    <row r="882" spans="1:10" s="174" customFormat="1" ht="24" customHeight="1" x14ac:dyDescent="0.2">
      <c r="A882" s="175" t="s">
        <v>290</v>
      </c>
      <c r="B882" s="29" t="s">
        <v>366</v>
      </c>
      <c r="C882" s="175" t="s">
        <v>17</v>
      </c>
      <c r="D882" s="175" t="s">
        <v>365</v>
      </c>
      <c r="E882" s="248" t="s">
        <v>287</v>
      </c>
      <c r="F882" s="248"/>
      <c r="G882" s="28" t="s">
        <v>286</v>
      </c>
      <c r="H882" s="27">
        <v>0.4</v>
      </c>
      <c r="I882" s="26">
        <v>25.41</v>
      </c>
      <c r="J882" s="26">
        <v>10.16</v>
      </c>
    </row>
    <row r="883" spans="1:10" s="174" customFormat="1" ht="24" customHeight="1" x14ac:dyDescent="0.2">
      <c r="A883" s="175" t="s">
        <v>290</v>
      </c>
      <c r="B883" s="29" t="s">
        <v>289</v>
      </c>
      <c r="C883" s="175" t="s">
        <v>17</v>
      </c>
      <c r="D883" s="175" t="s">
        <v>288</v>
      </c>
      <c r="E883" s="248" t="s">
        <v>287</v>
      </c>
      <c r="F883" s="248"/>
      <c r="G883" s="28" t="s">
        <v>286</v>
      </c>
      <c r="H883" s="27">
        <v>0.6</v>
      </c>
      <c r="I883" s="26">
        <v>17.579999999999998</v>
      </c>
      <c r="J883" s="26">
        <v>10.54</v>
      </c>
    </row>
    <row r="884" spans="1:10" s="174" customFormat="1" ht="24" customHeight="1" x14ac:dyDescent="0.2">
      <c r="A884" s="179" t="s">
        <v>297</v>
      </c>
      <c r="B884" s="38" t="s">
        <v>373</v>
      </c>
      <c r="C884" s="179" t="s">
        <v>17</v>
      </c>
      <c r="D884" s="179" t="s">
        <v>372</v>
      </c>
      <c r="E884" s="249" t="s">
        <v>294</v>
      </c>
      <c r="F884" s="249"/>
      <c r="G884" s="37" t="s">
        <v>352</v>
      </c>
      <c r="H884" s="36">
        <v>0.18</v>
      </c>
      <c r="I884" s="35">
        <v>22.45</v>
      </c>
      <c r="J884" s="35">
        <v>4.04</v>
      </c>
    </row>
    <row r="885" spans="1:10" s="174" customFormat="1" ht="24" customHeight="1" x14ac:dyDescent="0.2">
      <c r="A885" s="179" t="s">
        <v>297</v>
      </c>
      <c r="B885" s="38" t="s">
        <v>371</v>
      </c>
      <c r="C885" s="179" t="s">
        <v>17</v>
      </c>
      <c r="D885" s="179" t="s">
        <v>370</v>
      </c>
      <c r="E885" s="249" t="s">
        <v>294</v>
      </c>
      <c r="F885" s="249"/>
      <c r="G885" s="37" t="s">
        <v>128</v>
      </c>
      <c r="H885" s="36">
        <v>4</v>
      </c>
      <c r="I885" s="35">
        <v>1.37</v>
      </c>
      <c r="J885" s="35">
        <v>5.48</v>
      </c>
    </row>
    <row r="886" spans="1:10" s="174" customFormat="1" ht="24" customHeight="1" x14ac:dyDescent="0.2">
      <c r="A886" s="179" t="s">
        <v>297</v>
      </c>
      <c r="B886" s="38" t="s">
        <v>369</v>
      </c>
      <c r="C886" s="179" t="s">
        <v>17</v>
      </c>
      <c r="D886" s="179" t="s">
        <v>368</v>
      </c>
      <c r="E886" s="249" t="s">
        <v>294</v>
      </c>
      <c r="F886" s="249"/>
      <c r="G886" s="37" t="s">
        <v>132</v>
      </c>
      <c r="H886" s="36">
        <v>0.35</v>
      </c>
      <c r="I886" s="35">
        <v>54</v>
      </c>
      <c r="J886" s="35">
        <v>18.899999999999999</v>
      </c>
    </row>
    <row r="887" spans="1:10" s="174" customFormat="1" x14ac:dyDescent="0.2">
      <c r="A887" s="180"/>
      <c r="B887" s="180"/>
      <c r="C887" s="180"/>
      <c r="D887" s="180"/>
      <c r="E887" s="180"/>
      <c r="F887" s="25"/>
      <c r="G887" s="180"/>
      <c r="H887" s="25"/>
      <c r="I887" s="180"/>
      <c r="J887" s="25"/>
    </row>
    <row r="888" spans="1:10" s="174" customFormat="1" x14ac:dyDescent="0.2">
      <c r="A888" s="180"/>
      <c r="B888" s="180"/>
      <c r="C888" s="180"/>
      <c r="D888" s="180"/>
      <c r="E888" s="180" t="s">
        <v>285</v>
      </c>
      <c r="F888" s="25">
        <v>16.399999999999999</v>
      </c>
      <c r="G888" s="180"/>
      <c r="H888" s="250" t="s">
        <v>284</v>
      </c>
      <c r="I888" s="250"/>
      <c r="J888" s="25">
        <v>75.739999999999995</v>
      </c>
    </row>
    <row r="889" spans="1:10" s="174" customFormat="1" ht="30" customHeight="1" thickBot="1" x14ac:dyDescent="0.25">
      <c r="A889" s="19"/>
      <c r="B889" s="19"/>
      <c r="C889" s="19"/>
      <c r="D889" s="19"/>
      <c r="E889" s="19"/>
      <c r="F889" s="19"/>
      <c r="G889" s="19"/>
      <c r="H889" s="24"/>
      <c r="I889" s="19"/>
      <c r="J889" s="23"/>
    </row>
    <row r="890" spans="1:10" s="174" customFormat="1" ht="0.95" customHeight="1" thickTop="1" x14ac:dyDescent="0.2">
      <c r="A890" s="22"/>
      <c r="B890" s="22"/>
      <c r="C890" s="22"/>
      <c r="D890" s="22"/>
      <c r="E890" s="22"/>
      <c r="F890" s="22"/>
      <c r="G890" s="22"/>
      <c r="H890" s="22"/>
      <c r="I890" s="22"/>
      <c r="J890" s="22"/>
    </row>
    <row r="891" spans="1:10" s="174" customFormat="1" ht="18" customHeight="1" x14ac:dyDescent="0.2">
      <c r="A891" s="177" t="s">
        <v>225</v>
      </c>
      <c r="B891" s="15" t="s">
        <v>5</v>
      </c>
      <c r="C891" s="177" t="s">
        <v>6</v>
      </c>
      <c r="D891" s="177" t="s">
        <v>7</v>
      </c>
      <c r="E891" s="246" t="s">
        <v>293</v>
      </c>
      <c r="F891" s="246"/>
      <c r="G891" s="34" t="s">
        <v>8</v>
      </c>
      <c r="H891" s="15" t="s">
        <v>9</v>
      </c>
      <c r="I891" s="15" t="s">
        <v>10</v>
      </c>
      <c r="J891" s="15" t="s">
        <v>12</v>
      </c>
    </row>
    <row r="892" spans="1:10" s="174" customFormat="1" ht="24" customHeight="1" x14ac:dyDescent="0.2">
      <c r="A892" s="178" t="s">
        <v>292</v>
      </c>
      <c r="B892" s="33" t="s">
        <v>136</v>
      </c>
      <c r="C892" s="178" t="s">
        <v>17</v>
      </c>
      <c r="D892" s="178" t="s">
        <v>137</v>
      </c>
      <c r="E892" s="247" t="s">
        <v>367</v>
      </c>
      <c r="F892" s="247"/>
      <c r="G892" s="32" t="s">
        <v>19</v>
      </c>
      <c r="H892" s="31">
        <v>1</v>
      </c>
      <c r="I892" s="30">
        <v>465.93</v>
      </c>
      <c r="J892" s="30">
        <v>465.93</v>
      </c>
    </row>
    <row r="893" spans="1:10" s="174" customFormat="1" ht="24" customHeight="1" x14ac:dyDescent="0.2">
      <c r="A893" s="175" t="s">
        <v>290</v>
      </c>
      <c r="B893" s="29" t="s">
        <v>366</v>
      </c>
      <c r="C893" s="175" t="s">
        <v>17</v>
      </c>
      <c r="D893" s="175" t="s">
        <v>365</v>
      </c>
      <c r="E893" s="248" t="s">
        <v>287</v>
      </c>
      <c r="F893" s="248"/>
      <c r="G893" s="28" t="s">
        <v>286</v>
      </c>
      <c r="H893" s="27">
        <v>1.5</v>
      </c>
      <c r="I893" s="26">
        <v>25.41</v>
      </c>
      <c r="J893" s="26">
        <v>38.11</v>
      </c>
    </row>
    <row r="894" spans="1:10" s="174" customFormat="1" ht="24" customHeight="1" x14ac:dyDescent="0.2">
      <c r="A894" s="175" t="s">
        <v>290</v>
      </c>
      <c r="B894" s="29" t="s">
        <v>289</v>
      </c>
      <c r="C894" s="175" t="s">
        <v>17</v>
      </c>
      <c r="D894" s="175" t="s">
        <v>288</v>
      </c>
      <c r="E894" s="248" t="s">
        <v>287</v>
      </c>
      <c r="F894" s="248"/>
      <c r="G894" s="28" t="s">
        <v>286</v>
      </c>
      <c r="H894" s="27">
        <v>1.5</v>
      </c>
      <c r="I894" s="26">
        <v>17.579999999999998</v>
      </c>
      <c r="J894" s="26">
        <v>26.37</v>
      </c>
    </row>
    <row r="895" spans="1:10" s="174" customFormat="1" ht="24" customHeight="1" x14ac:dyDescent="0.2">
      <c r="A895" s="179" t="s">
        <v>297</v>
      </c>
      <c r="B895" s="38" t="s">
        <v>364</v>
      </c>
      <c r="C895" s="179" t="s">
        <v>17</v>
      </c>
      <c r="D895" s="179" t="s">
        <v>363</v>
      </c>
      <c r="E895" s="249" t="s">
        <v>294</v>
      </c>
      <c r="F895" s="249"/>
      <c r="G895" s="37" t="s">
        <v>110</v>
      </c>
      <c r="H895" s="36">
        <v>2.5000000000000001E-2</v>
      </c>
      <c r="I895" s="35">
        <v>100</v>
      </c>
      <c r="J895" s="35">
        <v>2.5</v>
      </c>
    </row>
    <row r="896" spans="1:10" s="174" customFormat="1" ht="24" customHeight="1" x14ac:dyDescent="0.2">
      <c r="A896" s="179" t="s">
        <v>297</v>
      </c>
      <c r="B896" s="38" t="s">
        <v>362</v>
      </c>
      <c r="C896" s="179" t="s">
        <v>17</v>
      </c>
      <c r="D896" s="179" t="s">
        <v>361</v>
      </c>
      <c r="E896" s="249" t="s">
        <v>294</v>
      </c>
      <c r="F896" s="249"/>
      <c r="G896" s="37" t="s">
        <v>352</v>
      </c>
      <c r="H896" s="36">
        <v>1</v>
      </c>
      <c r="I896" s="35">
        <v>1.1499999999999999</v>
      </c>
      <c r="J896" s="35">
        <v>1.1499999999999999</v>
      </c>
    </row>
    <row r="897" spans="1:10" s="174" customFormat="1" ht="24" customHeight="1" x14ac:dyDescent="0.2">
      <c r="A897" s="179" t="s">
        <v>297</v>
      </c>
      <c r="B897" s="38" t="s">
        <v>360</v>
      </c>
      <c r="C897" s="179" t="s">
        <v>17</v>
      </c>
      <c r="D897" s="179" t="s">
        <v>359</v>
      </c>
      <c r="E897" s="249" t="s">
        <v>294</v>
      </c>
      <c r="F897" s="249"/>
      <c r="G897" s="37" t="s">
        <v>352</v>
      </c>
      <c r="H897" s="36">
        <v>8.26</v>
      </c>
      <c r="I897" s="35">
        <v>11.5</v>
      </c>
      <c r="J897" s="35">
        <v>94.99</v>
      </c>
    </row>
    <row r="898" spans="1:10" s="174" customFormat="1" ht="24" customHeight="1" x14ac:dyDescent="0.2">
      <c r="A898" s="179" t="s">
        <v>297</v>
      </c>
      <c r="B898" s="38" t="s">
        <v>358</v>
      </c>
      <c r="C898" s="179" t="s">
        <v>17</v>
      </c>
      <c r="D898" s="179" t="s">
        <v>357</v>
      </c>
      <c r="E898" s="249" t="s">
        <v>294</v>
      </c>
      <c r="F898" s="249"/>
      <c r="G898" s="37" t="s">
        <v>352</v>
      </c>
      <c r="H898" s="36">
        <v>15.28</v>
      </c>
      <c r="I898" s="35">
        <v>15.59</v>
      </c>
      <c r="J898" s="35">
        <v>238.21</v>
      </c>
    </row>
    <row r="899" spans="1:10" s="174" customFormat="1" ht="24" customHeight="1" x14ac:dyDescent="0.2">
      <c r="A899" s="179" t="s">
        <v>297</v>
      </c>
      <c r="B899" s="38" t="s">
        <v>356</v>
      </c>
      <c r="C899" s="179" t="s">
        <v>17</v>
      </c>
      <c r="D899" s="179" t="s">
        <v>355</v>
      </c>
      <c r="E899" s="249" t="s">
        <v>294</v>
      </c>
      <c r="F899" s="249"/>
      <c r="G899" s="37" t="s">
        <v>352</v>
      </c>
      <c r="H899" s="36">
        <v>4.5999999999999996</v>
      </c>
      <c r="I899" s="35">
        <v>0.73</v>
      </c>
      <c r="J899" s="35">
        <v>3.35</v>
      </c>
    </row>
    <row r="900" spans="1:10" s="174" customFormat="1" ht="24" customHeight="1" x14ac:dyDescent="0.2">
      <c r="A900" s="179" t="s">
        <v>297</v>
      </c>
      <c r="B900" s="38" t="s">
        <v>354</v>
      </c>
      <c r="C900" s="179" t="s">
        <v>17</v>
      </c>
      <c r="D900" s="179" t="s">
        <v>353</v>
      </c>
      <c r="E900" s="249" t="s">
        <v>294</v>
      </c>
      <c r="F900" s="249"/>
      <c r="G900" s="37" t="s">
        <v>352</v>
      </c>
      <c r="H900" s="36">
        <v>5.0999999999999996</v>
      </c>
      <c r="I900" s="35">
        <v>12.01</v>
      </c>
      <c r="J900" s="35">
        <v>61.25</v>
      </c>
    </row>
    <row r="901" spans="1:10" s="174" customFormat="1" x14ac:dyDescent="0.2">
      <c r="A901" s="180"/>
      <c r="B901" s="180"/>
      <c r="C901" s="180"/>
      <c r="D901" s="180"/>
      <c r="E901" s="180"/>
      <c r="F901" s="25"/>
      <c r="G901" s="180"/>
      <c r="H901" s="25"/>
      <c r="I901" s="180"/>
      <c r="J901" s="25"/>
    </row>
    <row r="902" spans="1:10" s="174" customFormat="1" x14ac:dyDescent="0.2">
      <c r="A902" s="180"/>
      <c r="B902" s="180"/>
      <c r="C902" s="180"/>
      <c r="D902" s="180"/>
      <c r="E902" s="180" t="s">
        <v>285</v>
      </c>
      <c r="F902" s="25">
        <v>128.82</v>
      </c>
      <c r="G902" s="180"/>
      <c r="H902" s="250" t="s">
        <v>284</v>
      </c>
      <c r="I902" s="250"/>
      <c r="J902" s="25">
        <v>594.75</v>
      </c>
    </row>
    <row r="903" spans="1:10" s="174" customFormat="1" ht="30" customHeight="1" thickBot="1" x14ac:dyDescent="0.25">
      <c r="A903" s="19"/>
      <c r="B903" s="19"/>
      <c r="C903" s="19"/>
      <c r="D903" s="19"/>
      <c r="E903" s="19"/>
      <c r="F903" s="19"/>
      <c r="G903" s="19"/>
      <c r="H903" s="24"/>
      <c r="I903" s="19"/>
      <c r="J903" s="23"/>
    </row>
    <row r="904" spans="1:10" s="174" customFormat="1" ht="0.95" customHeight="1" thickTop="1" x14ac:dyDescent="0.2">
      <c r="A904" s="22"/>
      <c r="B904" s="22"/>
      <c r="C904" s="22"/>
      <c r="D904" s="22"/>
      <c r="E904" s="22"/>
      <c r="F904" s="22"/>
      <c r="G904" s="22"/>
      <c r="H904" s="22"/>
      <c r="I904" s="22"/>
      <c r="J904" s="22"/>
    </row>
    <row r="905" spans="1:10" s="174" customFormat="1" ht="18" customHeight="1" x14ac:dyDescent="0.2">
      <c r="A905" s="177" t="s">
        <v>226</v>
      </c>
      <c r="B905" s="15" t="s">
        <v>5</v>
      </c>
      <c r="C905" s="177" t="s">
        <v>6</v>
      </c>
      <c r="D905" s="177" t="s">
        <v>7</v>
      </c>
      <c r="E905" s="246" t="s">
        <v>293</v>
      </c>
      <c r="F905" s="246"/>
      <c r="G905" s="34" t="s">
        <v>8</v>
      </c>
      <c r="H905" s="15" t="s">
        <v>9</v>
      </c>
      <c r="I905" s="15" t="s">
        <v>10</v>
      </c>
      <c r="J905" s="15" t="s">
        <v>12</v>
      </c>
    </row>
    <row r="906" spans="1:10" s="174" customFormat="1" ht="24" customHeight="1" x14ac:dyDescent="0.2">
      <c r="A906" s="178" t="s">
        <v>292</v>
      </c>
      <c r="B906" s="33" t="s">
        <v>139</v>
      </c>
      <c r="C906" s="178" t="s">
        <v>17</v>
      </c>
      <c r="D906" s="178" t="s">
        <v>140</v>
      </c>
      <c r="E906" s="247" t="s">
        <v>322</v>
      </c>
      <c r="F906" s="247"/>
      <c r="G906" s="32" t="s">
        <v>19</v>
      </c>
      <c r="H906" s="31">
        <v>1</v>
      </c>
      <c r="I906" s="30">
        <v>12.39</v>
      </c>
      <c r="J906" s="30">
        <v>12.39</v>
      </c>
    </row>
    <row r="907" spans="1:10" s="174" customFormat="1" ht="24" customHeight="1" x14ac:dyDescent="0.2">
      <c r="A907" s="175" t="s">
        <v>290</v>
      </c>
      <c r="B907" s="29" t="s">
        <v>289</v>
      </c>
      <c r="C907" s="175" t="s">
        <v>17</v>
      </c>
      <c r="D907" s="175" t="s">
        <v>288</v>
      </c>
      <c r="E907" s="248" t="s">
        <v>287</v>
      </c>
      <c r="F907" s="248"/>
      <c r="G907" s="28" t="s">
        <v>286</v>
      </c>
      <c r="H907" s="27">
        <v>6.9000000000000006E-2</v>
      </c>
      <c r="I907" s="26">
        <v>17.579999999999998</v>
      </c>
      <c r="J907" s="26">
        <v>1.21</v>
      </c>
    </row>
    <row r="908" spans="1:10" s="174" customFormat="1" ht="24" customHeight="1" x14ac:dyDescent="0.2">
      <c r="A908" s="175" t="s">
        <v>290</v>
      </c>
      <c r="B908" s="29" t="s">
        <v>351</v>
      </c>
      <c r="C908" s="175" t="s">
        <v>17</v>
      </c>
      <c r="D908" s="175" t="s">
        <v>350</v>
      </c>
      <c r="E908" s="248" t="s">
        <v>287</v>
      </c>
      <c r="F908" s="248"/>
      <c r="G908" s="28" t="s">
        <v>286</v>
      </c>
      <c r="H908" s="27">
        <v>0.187</v>
      </c>
      <c r="I908" s="26">
        <v>26.39</v>
      </c>
      <c r="J908" s="26">
        <v>4.93</v>
      </c>
    </row>
    <row r="909" spans="1:10" s="174" customFormat="1" ht="24" customHeight="1" x14ac:dyDescent="0.2">
      <c r="A909" s="179" t="s">
        <v>297</v>
      </c>
      <c r="B909" s="38" t="s">
        <v>349</v>
      </c>
      <c r="C909" s="179" t="s">
        <v>17</v>
      </c>
      <c r="D909" s="179" t="s">
        <v>348</v>
      </c>
      <c r="E909" s="249" t="s">
        <v>294</v>
      </c>
      <c r="F909" s="249"/>
      <c r="G909" s="37" t="s">
        <v>347</v>
      </c>
      <c r="H909" s="36">
        <v>0.33</v>
      </c>
      <c r="I909" s="35">
        <v>18.940000000000001</v>
      </c>
      <c r="J909" s="35">
        <v>6.25</v>
      </c>
    </row>
    <row r="910" spans="1:10" s="174" customFormat="1" x14ac:dyDescent="0.2">
      <c r="A910" s="180"/>
      <c r="B910" s="180"/>
      <c r="C910" s="180"/>
      <c r="D910" s="180"/>
      <c r="E910" s="180"/>
      <c r="F910" s="25"/>
      <c r="G910" s="180"/>
      <c r="H910" s="25"/>
      <c r="I910" s="180"/>
      <c r="J910" s="25"/>
    </row>
    <row r="911" spans="1:10" s="174" customFormat="1" x14ac:dyDescent="0.2">
      <c r="A911" s="180"/>
      <c r="B911" s="180"/>
      <c r="C911" s="180"/>
      <c r="D911" s="180"/>
      <c r="E911" s="180" t="s">
        <v>285</v>
      </c>
      <c r="F911" s="25">
        <v>3.42</v>
      </c>
      <c r="G911" s="180"/>
      <c r="H911" s="250" t="s">
        <v>284</v>
      </c>
      <c r="I911" s="250"/>
      <c r="J911" s="25">
        <v>15.81</v>
      </c>
    </row>
    <row r="912" spans="1:10" s="174" customFormat="1" ht="30" customHeight="1" thickBot="1" x14ac:dyDescent="0.25">
      <c r="A912" s="19"/>
      <c r="B912" s="19"/>
      <c r="C912" s="19"/>
      <c r="D912" s="19"/>
      <c r="E912" s="19"/>
      <c r="F912" s="19"/>
      <c r="G912" s="19"/>
      <c r="H912" s="24"/>
      <c r="I912" s="19"/>
      <c r="J912" s="23"/>
    </row>
    <row r="913" spans="1:10" s="174" customFormat="1" ht="0.95" customHeight="1" thickTop="1" x14ac:dyDescent="0.2">
      <c r="A913" s="22"/>
      <c r="B913" s="22"/>
      <c r="C913" s="22"/>
      <c r="D913" s="22"/>
      <c r="E913" s="22"/>
      <c r="F913" s="22"/>
      <c r="G913" s="22"/>
      <c r="H913" s="22"/>
      <c r="I913" s="22"/>
      <c r="J913" s="22"/>
    </row>
    <row r="914" spans="1:10" s="174" customFormat="1" ht="18" customHeight="1" x14ac:dyDescent="0.2">
      <c r="A914" s="177" t="s">
        <v>227</v>
      </c>
      <c r="B914" s="15" t="s">
        <v>5</v>
      </c>
      <c r="C914" s="177" t="s">
        <v>6</v>
      </c>
      <c r="D914" s="177" t="s">
        <v>7</v>
      </c>
      <c r="E914" s="246" t="s">
        <v>293</v>
      </c>
      <c r="F914" s="246"/>
      <c r="G914" s="34" t="s">
        <v>8</v>
      </c>
      <c r="H914" s="15" t="s">
        <v>9</v>
      </c>
      <c r="I914" s="15" t="s">
        <v>10</v>
      </c>
      <c r="J914" s="15" t="s">
        <v>12</v>
      </c>
    </row>
    <row r="915" spans="1:10" s="174" customFormat="1" ht="24" customHeight="1" x14ac:dyDescent="0.2">
      <c r="A915" s="178" t="s">
        <v>292</v>
      </c>
      <c r="B915" s="33" t="s">
        <v>130</v>
      </c>
      <c r="C915" s="178" t="s">
        <v>17</v>
      </c>
      <c r="D915" s="178" t="s">
        <v>131</v>
      </c>
      <c r="E915" s="247" t="s">
        <v>287</v>
      </c>
      <c r="F915" s="247"/>
      <c r="G915" s="32" t="s">
        <v>132</v>
      </c>
      <c r="H915" s="31">
        <v>1</v>
      </c>
      <c r="I915" s="30">
        <v>107.65</v>
      </c>
      <c r="J915" s="30">
        <v>107.65</v>
      </c>
    </row>
    <row r="916" spans="1:10" s="174" customFormat="1" ht="24" customHeight="1" x14ac:dyDescent="0.2">
      <c r="A916" s="175" t="s">
        <v>290</v>
      </c>
      <c r="B916" s="29" t="s">
        <v>289</v>
      </c>
      <c r="C916" s="175" t="s">
        <v>17</v>
      </c>
      <c r="D916" s="175" t="s">
        <v>288</v>
      </c>
      <c r="E916" s="248" t="s">
        <v>287</v>
      </c>
      <c r="F916" s="248"/>
      <c r="G916" s="28" t="s">
        <v>286</v>
      </c>
      <c r="H916" s="27">
        <v>0.4</v>
      </c>
      <c r="I916" s="26">
        <v>17.579999999999998</v>
      </c>
      <c r="J916" s="26">
        <v>7.03</v>
      </c>
    </row>
    <row r="917" spans="1:10" s="174" customFormat="1" ht="36" customHeight="1" x14ac:dyDescent="0.2">
      <c r="A917" s="179" t="s">
        <v>297</v>
      </c>
      <c r="B917" s="38" t="s">
        <v>346</v>
      </c>
      <c r="C917" s="179" t="s">
        <v>17</v>
      </c>
      <c r="D917" s="179" t="s">
        <v>345</v>
      </c>
      <c r="E917" s="249" t="s">
        <v>294</v>
      </c>
      <c r="F917" s="249"/>
      <c r="G917" s="37" t="s">
        <v>132</v>
      </c>
      <c r="H917" s="36">
        <v>4</v>
      </c>
      <c r="I917" s="35">
        <v>0.2</v>
      </c>
      <c r="J917" s="35">
        <v>0.8</v>
      </c>
    </row>
    <row r="918" spans="1:10" s="174" customFormat="1" ht="24" customHeight="1" x14ac:dyDescent="0.2">
      <c r="A918" s="179" t="s">
        <v>297</v>
      </c>
      <c r="B918" s="38" t="s">
        <v>344</v>
      </c>
      <c r="C918" s="179" t="s">
        <v>17</v>
      </c>
      <c r="D918" s="179" t="s">
        <v>343</v>
      </c>
      <c r="E918" s="249" t="s">
        <v>294</v>
      </c>
      <c r="F918" s="249"/>
      <c r="G918" s="37" t="s">
        <v>132</v>
      </c>
      <c r="H918" s="36">
        <v>1</v>
      </c>
      <c r="I918" s="35">
        <v>99.82</v>
      </c>
      <c r="J918" s="35">
        <v>99.82</v>
      </c>
    </row>
    <row r="919" spans="1:10" s="174" customFormat="1" x14ac:dyDescent="0.2">
      <c r="A919" s="180"/>
      <c r="B919" s="180"/>
      <c r="C919" s="180"/>
      <c r="D919" s="180"/>
      <c r="E919" s="180"/>
      <c r="F919" s="25"/>
      <c r="G919" s="180"/>
      <c r="H919" s="25"/>
      <c r="I919" s="180"/>
      <c r="J919" s="25"/>
    </row>
    <row r="920" spans="1:10" s="174" customFormat="1" x14ac:dyDescent="0.2">
      <c r="A920" s="180"/>
      <c r="B920" s="180"/>
      <c r="C920" s="180"/>
      <c r="D920" s="180"/>
      <c r="E920" s="180" t="s">
        <v>285</v>
      </c>
      <c r="F920" s="25">
        <v>29.76</v>
      </c>
      <c r="G920" s="180"/>
      <c r="H920" s="250" t="s">
        <v>284</v>
      </c>
      <c r="I920" s="250"/>
      <c r="J920" s="25">
        <v>137.41</v>
      </c>
    </row>
    <row r="921" spans="1:10" s="174" customFormat="1" ht="30" customHeight="1" thickBot="1" x14ac:dyDescent="0.25">
      <c r="A921" s="19"/>
      <c r="B921" s="19"/>
      <c r="C921" s="19"/>
      <c r="D921" s="19"/>
      <c r="E921" s="19"/>
      <c r="F921" s="19"/>
      <c r="G921" s="19"/>
      <c r="H921" s="24"/>
      <c r="I921" s="19"/>
      <c r="J921" s="23"/>
    </row>
    <row r="922" spans="1:10" s="174" customFormat="1" ht="0.95" customHeight="1" thickTop="1" x14ac:dyDescent="0.2">
      <c r="A922" s="22"/>
      <c r="B922" s="22"/>
      <c r="C922" s="22"/>
      <c r="D922" s="22"/>
      <c r="E922" s="22"/>
      <c r="F922" s="22"/>
      <c r="G922" s="22"/>
      <c r="H922" s="22"/>
      <c r="I922" s="22"/>
      <c r="J922" s="22"/>
    </row>
    <row r="923" spans="1:10" s="174" customFormat="1" ht="18" customHeight="1" x14ac:dyDescent="0.2">
      <c r="A923" s="177" t="s">
        <v>228</v>
      </c>
      <c r="B923" s="15" t="s">
        <v>5</v>
      </c>
      <c r="C923" s="177" t="s">
        <v>6</v>
      </c>
      <c r="D923" s="177" t="s">
        <v>7</v>
      </c>
      <c r="E923" s="246" t="s">
        <v>293</v>
      </c>
      <c r="F923" s="246"/>
      <c r="G923" s="34" t="s">
        <v>8</v>
      </c>
      <c r="H923" s="15" t="s">
        <v>9</v>
      </c>
      <c r="I923" s="15" t="s">
        <v>10</v>
      </c>
      <c r="J923" s="15" t="s">
        <v>12</v>
      </c>
    </row>
    <row r="924" spans="1:10" s="174" customFormat="1" ht="24" customHeight="1" x14ac:dyDescent="0.2">
      <c r="A924" s="178" t="s">
        <v>292</v>
      </c>
      <c r="B924" s="33" t="s">
        <v>134</v>
      </c>
      <c r="C924" s="178" t="s">
        <v>24</v>
      </c>
      <c r="D924" s="178" t="s">
        <v>135</v>
      </c>
      <c r="E924" s="247" t="s">
        <v>287</v>
      </c>
      <c r="F924" s="247"/>
      <c r="G924" s="32" t="s">
        <v>26</v>
      </c>
      <c r="H924" s="31">
        <v>1</v>
      </c>
      <c r="I924" s="30">
        <v>83.92</v>
      </c>
      <c r="J924" s="30">
        <v>83.92</v>
      </c>
    </row>
    <row r="925" spans="1:10" s="174" customFormat="1" ht="24" customHeight="1" x14ac:dyDescent="0.2">
      <c r="A925" s="175" t="s">
        <v>290</v>
      </c>
      <c r="B925" s="29" t="s">
        <v>342</v>
      </c>
      <c r="C925" s="175" t="s">
        <v>17</v>
      </c>
      <c r="D925" s="175" t="s">
        <v>341</v>
      </c>
      <c r="E925" s="248" t="s">
        <v>287</v>
      </c>
      <c r="F925" s="248"/>
      <c r="G925" s="28" t="s">
        <v>286</v>
      </c>
      <c r="H925" s="27">
        <v>2</v>
      </c>
      <c r="I925" s="26">
        <v>27.56</v>
      </c>
      <c r="J925" s="26">
        <v>55.12</v>
      </c>
    </row>
    <row r="926" spans="1:10" s="174" customFormat="1" ht="36" customHeight="1" x14ac:dyDescent="0.2">
      <c r="A926" s="179" t="s">
        <v>297</v>
      </c>
      <c r="B926" s="38" t="s">
        <v>340</v>
      </c>
      <c r="C926" s="179" t="s">
        <v>39</v>
      </c>
      <c r="D926" s="179" t="s">
        <v>339</v>
      </c>
      <c r="E926" s="249" t="s">
        <v>294</v>
      </c>
      <c r="F926" s="249"/>
      <c r="G926" s="37" t="s">
        <v>338</v>
      </c>
      <c r="H926" s="36">
        <v>2</v>
      </c>
      <c r="I926" s="35">
        <v>14.4</v>
      </c>
      <c r="J926" s="35">
        <v>28.8</v>
      </c>
    </row>
    <row r="927" spans="1:10" s="174" customFormat="1" x14ac:dyDescent="0.2">
      <c r="A927" s="180"/>
      <c r="B927" s="180"/>
      <c r="C927" s="180"/>
      <c r="D927" s="180"/>
      <c r="E927" s="180"/>
      <c r="F927" s="25"/>
      <c r="G927" s="180"/>
      <c r="H927" s="25"/>
      <c r="I927" s="180"/>
      <c r="J927" s="25"/>
    </row>
    <row r="928" spans="1:10" s="174" customFormat="1" x14ac:dyDescent="0.2">
      <c r="A928" s="180"/>
      <c r="B928" s="180"/>
      <c r="C928" s="180"/>
      <c r="D928" s="180"/>
      <c r="E928" s="180" t="s">
        <v>285</v>
      </c>
      <c r="F928" s="25">
        <v>23.2</v>
      </c>
      <c r="G928" s="180"/>
      <c r="H928" s="250" t="s">
        <v>284</v>
      </c>
      <c r="I928" s="250"/>
      <c r="J928" s="25">
        <v>107.12</v>
      </c>
    </row>
    <row r="929" spans="1:10" s="174" customFormat="1" ht="30" customHeight="1" thickBot="1" x14ac:dyDescent="0.25">
      <c r="A929" s="19"/>
      <c r="B929" s="19"/>
      <c r="C929" s="19"/>
      <c r="D929" s="19"/>
      <c r="E929" s="19"/>
      <c r="F929" s="19"/>
      <c r="G929" s="19"/>
      <c r="H929" s="24"/>
      <c r="I929" s="19"/>
      <c r="J929" s="23"/>
    </row>
    <row r="930" spans="1:10" s="174" customFormat="1" ht="0.95" customHeight="1" thickTop="1" x14ac:dyDescent="0.2">
      <c r="A930" s="22"/>
      <c r="B930" s="22"/>
      <c r="C930" s="22"/>
      <c r="D930" s="22"/>
      <c r="E930" s="22"/>
      <c r="F930" s="22"/>
      <c r="G930" s="22"/>
      <c r="H930" s="22"/>
      <c r="I930" s="22"/>
      <c r="J930" s="22"/>
    </row>
    <row r="931" spans="1:10" s="174" customFormat="1" ht="24" customHeight="1" x14ac:dyDescent="0.2">
      <c r="A931" s="176" t="s">
        <v>229</v>
      </c>
      <c r="B931" s="176"/>
      <c r="C931" s="176"/>
      <c r="D931" s="176" t="s">
        <v>281</v>
      </c>
      <c r="E931" s="176"/>
      <c r="F931" s="251"/>
      <c r="G931" s="251"/>
      <c r="H931" s="39"/>
      <c r="I931" s="176"/>
      <c r="J931" s="17"/>
    </row>
    <row r="932" spans="1:10" s="174" customFormat="1" ht="24" customHeight="1" x14ac:dyDescent="0.2">
      <c r="A932" s="176" t="s">
        <v>230</v>
      </c>
      <c r="B932" s="176"/>
      <c r="C932" s="176"/>
      <c r="D932" s="176" t="s">
        <v>14</v>
      </c>
      <c r="E932" s="176"/>
      <c r="F932" s="251"/>
      <c r="G932" s="251"/>
      <c r="H932" s="39"/>
      <c r="I932" s="176"/>
      <c r="J932" s="17"/>
    </row>
    <row r="933" spans="1:10" s="174" customFormat="1" ht="18" customHeight="1" x14ac:dyDescent="0.2">
      <c r="A933" s="177" t="s">
        <v>231</v>
      </c>
      <c r="B933" s="15" t="s">
        <v>5</v>
      </c>
      <c r="C933" s="177" t="s">
        <v>6</v>
      </c>
      <c r="D933" s="177" t="s">
        <v>7</v>
      </c>
      <c r="E933" s="246" t="s">
        <v>293</v>
      </c>
      <c r="F933" s="246"/>
      <c r="G933" s="34" t="s">
        <v>8</v>
      </c>
      <c r="H933" s="15" t="s">
        <v>9</v>
      </c>
      <c r="I933" s="15" t="s">
        <v>10</v>
      </c>
      <c r="J933" s="15" t="s">
        <v>12</v>
      </c>
    </row>
    <row r="934" spans="1:10" s="174" customFormat="1" ht="24" customHeight="1" x14ac:dyDescent="0.2">
      <c r="A934" s="178" t="s">
        <v>292</v>
      </c>
      <c r="B934" s="33" t="s">
        <v>16</v>
      </c>
      <c r="C934" s="178" t="s">
        <v>17</v>
      </c>
      <c r="D934" s="178" t="s">
        <v>18</v>
      </c>
      <c r="E934" s="247" t="s">
        <v>603</v>
      </c>
      <c r="F934" s="247"/>
      <c r="G934" s="32" t="s">
        <v>19</v>
      </c>
      <c r="H934" s="31">
        <v>1</v>
      </c>
      <c r="I934" s="30">
        <v>412.02</v>
      </c>
      <c r="J934" s="30">
        <v>412.02</v>
      </c>
    </row>
    <row r="935" spans="1:10" s="174" customFormat="1" ht="36" customHeight="1" x14ac:dyDescent="0.2">
      <c r="A935" s="175" t="s">
        <v>290</v>
      </c>
      <c r="B935" s="29" t="s">
        <v>375</v>
      </c>
      <c r="C935" s="175" t="s">
        <v>17</v>
      </c>
      <c r="D935" s="175" t="s">
        <v>374</v>
      </c>
      <c r="E935" s="248" t="s">
        <v>333</v>
      </c>
      <c r="F935" s="248"/>
      <c r="G935" s="28" t="s">
        <v>110</v>
      </c>
      <c r="H935" s="27">
        <v>0.01</v>
      </c>
      <c r="I935" s="26">
        <v>355.09</v>
      </c>
      <c r="J935" s="26">
        <v>3.55</v>
      </c>
    </row>
    <row r="936" spans="1:10" s="174" customFormat="1" ht="24" customHeight="1" x14ac:dyDescent="0.2">
      <c r="A936" s="175" t="s">
        <v>290</v>
      </c>
      <c r="B936" s="29" t="s">
        <v>602</v>
      </c>
      <c r="C936" s="175" t="s">
        <v>17</v>
      </c>
      <c r="D936" s="175" t="s">
        <v>601</v>
      </c>
      <c r="E936" s="248" t="s">
        <v>287</v>
      </c>
      <c r="F936" s="248"/>
      <c r="G936" s="28" t="s">
        <v>286</v>
      </c>
      <c r="H936" s="27">
        <v>1</v>
      </c>
      <c r="I936" s="26">
        <v>25.18</v>
      </c>
      <c r="J936" s="26">
        <v>25.18</v>
      </c>
    </row>
    <row r="937" spans="1:10" s="174" customFormat="1" ht="24" customHeight="1" x14ac:dyDescent="0.2">
      <c r="A937" s="175" t="s">
        <v>290</v>
      </c>
      <c r="B937" s="29" t="s">
        <v>289</v>
      </c>
      <c r="C937" s="175" t="s">
        <v>17</v>
      </c>
      <c r="D937" s="175" t="s">
        <v>288</v>
      </c>
      <c r="E937" s="248" t="s">
        <v>287</v>
      </c>
      <c r="F937" s="248"/>
      <c r="G937" s="28" t="s">
        <v>286</v>
      </c>
      <c r="H937" s="27">
        <v>2</v>
      </c>
      <c r="I937" s="26">
        <v>17.579999999999998</v>
      </c>
      <c r="J937" s="26">
        <v>35.159999999999997</v>
      </c>
    </row>
    <row r="938" spans="1:10" s="174" customFormat="1" ht="24" customHeight="1" x14ac:dyDescent="0.2">
      <c r="A938" s="179" t="s">
        <v>297</v>
      </c>
      <c r="B938" s="38" t="s">
        <v>600</v>
      </c>
      <c r="C938" s="179" t="s">
        <v>17</v>
      </c>
      <c r="D938" s="179" t="s">
        <v>599</v>
      </c>
      <c r="E938" s="249" t="s">
        <v>294</v>
      </c>
      <c r="F938" s="249"/>
      <c r="G938" s="37" t="s">
        <v>128</v>
      </c>
      <c r="H938" s="36">
        <v>4</v>
      </c>
      <c r="I938" s="35">
        <v>8.6199999999999992</v>
      </c>
      <c r="J938" s="35">
        <v>34.479999999999997</v>
      </c>
    </row>
    <row r="939" spans="1:10" s="174" customFormat="1" ht="24" customHeight="1" x14ac:dyDescent="0.2">
      <c r="A939" s="179" t="s">
        <v>297</v>
      </c>
      <c r="B939" s="38" t="s">
        <v>598</v>
      </c>
      <c r="C939" s="179" t="s">
        <v>17</v>
      </c>
      <c r="D939" s="179" t="s">
        <v>597</v>
      </c>
      <c r="E939" s="249" t="s">
        <v>294</v>
      </c>
      <c r="F939" s="249"/>
      <c r="G939" s="37" t="s">
        <v>19</v>
      </c>
      <c r="H939" s="36">
        <v>1</v>
      </c>
      <c r="I939" s="35">
        <v>302.5</v>
      </c>
      <c r="J939" s="35">
        <v>302.5</v>
      </c>
    </row>
    <row r="940" spans="1:10" s="174" customFormat="1" ht="24" customHeight="1" x14ac:dyDescent="0.2">
      <c r="A940" s="179" t="s">
        <v>297</v>
      </c>
      <c r="B940" s="38" t="s">
        <v>596</v>
      </c>
      <c r="C940" s="179" t="s">
        <v>17</v>
      </c>
      <c r="D940" s="179" t="s">
        <v>595</v>
      </c>
      <c r="E940" s="249" t="s">
        <v>294</v>
      </c>
      <c r="F940" s="249"/>
      <c r="G940" s="37" t="s">
        <v>352</v>
      </c>
      <c r="H940" s="36">
        <v>0.11</v>
      </c>
      <c r="I940" s="35">
        <v>20.09</v>
      </c>
      <c r="J940" s="35">
        <v>2.2000000000000002</v>
      </c>
    </row>
    <row r="941" spans="1:10" s="174" customFormat="1" ht="24" customHeight="1" x14ac:dyDescent="0.2">
      <c r="A941" s="179" t="s">
        <v>297</v>
      </c>
      <c r="B941" s="38" t="s">
        <v>594</v>
      </c>
      <c r="C941" s="179" t="s">
        <v>17</v>
      </c>
      <c r="D941" s="179" t="s">
        <v>593</v>
      </c>
      <c r="E941" s="249" t="s">
        <v>294</v>
      </c>
      <c r="F941" s="249"/>
      <c r="G941" s="37" t="s">
        <v>128</v>
      </c>
      <c r="H941" s="36">
        <v>1</v>
      </c>
      <c r="I941" s="35">
        <v>8.9499999999999993</v>
      </c>
      <c r="J941" s="35">
        <v>8.9499999999999993</v>
      </c>
    </row>
    <row r="942" spans="1:10" s="174" customFormat="1" x14ac:dyDescent="0.2">
      <c r="A942" s="180"/>
      <c r="B942" s="180"/>
      <c r="C942" s="180"/>
      <c r="D942" s="180"/>
      <c r="E942" s="180"/>
      <c r="F942" s="25"/>
      <c r="G942" s="180"/>
      <c r="H942" s="25"/>
      <c r="I942" s="180"/>
      <c r="J942" s="25"/>
    </row>
    <row r="943" spans="1:10" s="174" customFormat="1" x14ac:dyDescent="0.2">
      <c r="A943" s="180"/>
      <c r="B943" s="180"/>
      <c r="C943" s="180"/>
      <c r="D943" s="180"/>
      <c r="E943" s="180" t="s">
        <v>285</v>
      </c>
      <c r="F943" s="25">
        <v>113.92</v>
      </c>
      <c r="G943" s="180"/>
      <c r="H943" s="250" t="s">
        <v>284</v>
      </c>
      <c r="I943" s="250"/>
      <c r="J943" s="25">
        <v>525.94000000000005</v>
      </c>
    </row>
    <row r="944" spans="1:10" s="174" customFormat="1" ht="30" customHeight="1" thickBot="1" x14ac:dyDescent="0.25">
      <c r="A944" s="19"/>
      <c r="B944" s="19"/>
      <c r="C944" s="19"/>
      <c r="D944" s="19"/>
      <c r="E944" s="19"/>
      <c r="F944" s="19"/>
      <c r="G944" s="19"/>
      <c r="H944" s="24"/>
      <c r="I944" s="19"/>
      <c r="J944" s="23"/>
    </row>
    <row r="945" spans="1:10" s="174" customFormat="1" ht="0.95" customHeight="1" thickTop="1" x14ac:dyDescent="0.2">
      <c r="A945" s="22"/>
      <c r="B945" s="22"/>
      <c r="C945" s="22"/>
      <c r="D945" s="22"/>
      <c r="E945" s="22"/>
      <c r="F945" s="22"/>
      <c r="G945" s="22"/>
      <c r="H945" s="22"/>
      <c r="I945" s="22"/>
      <c r="J945" s="22"/>
    </row>
    <row r="946" spans="1:10" s="174" customFormat="1" ht="24" customHeight="1" x14ac:dyDescent="0.2">
      <c r="A946" s="176" t="s">
        <v>232</v>
      </c>
      <c r="B946" s="176"/>
      <c r="C946" s="176"/>
      <c r="D946" s="176" t="s">
        <v>21</v>
      </c>
      <c r="E946" s="176"/>
      <c r="F946" s="251"/>
      <c r="G946" s="251"/>
      <c r="H946" s="39"/>
      <c r="I946" s="176"/>
      <c r="J946" s="17"/>
    </row>
    <row r="947" spans="1:10" s="174" customFormat="1" ht="18" customHeight="1" x14ac:dyDescent="0.2">
      <c r="A947" s="177" t="s">
        <v>233</v>
      </c>
      <c r="B947" s="15" t="s">
        <v>5</v>
      </c>
      <c r="C947" s="177" t="s">
        <v>6</v>
      </c>
      <c r="D947" s="177" t="s">
        <v>7</v>
      </c>
      <c r="E947" s="246" t="s">
        <v>293</v>
      </c>
      <c r="F947" s="246"/>
      <c r="G947" s="34" t="s">
        <v>8</v>
      </c>
      <c r="H947" s="15" t="s">
        <v>9</v>
      </c>
      <c r="I947" s="15" t="s">
        <v>10</v>
      </c>
      <c r="J947" s="15" t="s">
        <v>12</v>
      </c>
    </row>
    <row r="948" spans="1:10" s="174" customFormat="1" ht="36" customHeight="1" x14ac:dyDescent="0.2">
      <c r="A948" s="178" t="s">
        <v>292</v>
      </c>
      <c r="B948" s="33" t="s">
        <v>23</v>
      </c>
      <c r="C948" s="178" t="s">
        <v>24</v>
      </c>
      <c r="D948" s="178" t="s">
        <v>25</v>
      </c>
      <c r="E948" s="247" t="s">
        <v>287</v>
      </c>
      <c r="F948" s="247"/>
      <c r="G948" s="32" t="s">
        <v>26</v>
      </c>
      <c r="H948" s="31">
        <v>1</v>
      </c>
      <c r="I948" s="30">
        <v>223.75</v>
      </c>
      <c r="J948" s="30">
        <v>223.75</v>
      </c>
    </row>
    <row r="949" spans="1:10" s="174" customFormat="1" ht="24" customHeight="1" x14ac:dyDescent="0.2">
      <c r="A949" s="175" t="s">
        <v>290</v>
      </c>
      <c r="B949" s="29" t="s">
        <v>592</v>
      </c>
      <c r="C949" s="175" t="s">
        <v>17</v>
      </c>
      <c r="D949" s="175" t="s">
        <v>591</v>
      </c>
      <c r="E949" s="248" t="s">
        <v>287</v>
      </c>
      <c r="F949" s="248"/>
      <c r="G949" s="28" t="s">
        <v>286</v>
      </c>
      <c r="H949" s="27">
        <v>2</v>
      </c>
      <c r="I949" s="26">
        <v>31</v>
      </c>
      <c r="J949" s="26">
        <v>62</v>
      </c>
    </row>
    <row r="950" spans="1:10" s="174" customFormat="1" ht="24" customHeight="1" x14ac:dyDescent="0.2">
      <c r="A950" s="179" t="s">
        <v>297</v>
      </c>
      <c r="B950" s="38" t="s">
        <v>590</v>
      </c>
      <c r="C950" s="179" t="s">
        <v>39</v>
      </c>
      <c r="D950" s="179" t="s">
        <v>589</v>
      </c>
      <c r="E950" s="249" t="s">
        <v>411</v>
      </c>
      <c r="F950" s="249"/>
      <c r="G950" s="37" t="s">
        <v>54</v>
      </c>
      <c r="H950" s="36">
        <v>4</v>
      </c>
      <c r="I950" s="35">
        <v>0</v>
      </c>
      <c r="J950" s="35">
        <v>0</v>
      </c>
    </row>
    <row r="951" spans="1:10" s="174" customFormat="1" ht="24" customHeight="1" x14ac:dyDescent="0.2">
      <c r="A951" s="179" t="s">
        <v>297</v>
      </c>
      <c r="B951" s="38" t="s">
        <v>581</v>
      </c>
      <c r="C951" s="179" t="s">
        <v>17</v>
      </c>
      <c r="D951" s="179" t="s">
        <v>580</v>
      </c>
      <c r="E951" s="249" t="s">
        <v>294</v>
      </c>
      <c r="F951" s="249"/>
      <c r="G951" s="37" t="s">
        <v>347</v>
      </c>
      <c r="H951" s="36">
        <v>5</v>
      </c>
      <c r="I951" s="35">
        <v>6.05</v>
      </c>
      <c r="J951" s="35">
        <v>30.25</v>
      </c>
    </row>
    <row r="952" spans="1:10" s="174" customFormat="1" ht="24" customHeight="1" x14ac:dyDescent="0.2">
      <c r="A952" s="179" t="s">
        <v>297</v>
      </c>
      <c r="B952" s="38" t="s">
        <v>588</v>
      </c>
      <c r="C952" s="179" t="s">
        <v>24</v>
      </c>
      <c r="D952" s="179" t="s">
        <v>587</v>
      </c>
      <c r="E952" s="249" t="s">
        <v>529</v>
      </c>
      <c r="F952" s="249"/>
      <c r="G952" s="37" t="s">
        <v>26</v>
      </c>
      <c r="H952" s="36">
        <v>1</v>
      </c>
      <c r="I952" s="35">
        <v>126.1</v>
      </c>
      <c r="J952" s="35">
        <v>126.1</v>
      </c>
    </row>
    <row r="953" spans="1:10" s="174" customFormat="1" ht="24" customHeight="1" x14ac:dyDescent="0.2">
      <c r="A953" s="179" t="s">
        <v>297</v>
      </c>
      <c r="B953" s="38" t="s">
        <v>586</v>
      </c>
      <c r="C953" s="179" t="s">
        <v>24</v>
      </c>
      <c r="D953" s="179" t="s">
        <v>585</v>
      </c>
      <c r="E953" s="249" t="s">
        <v>584</v>
      </c>
      <c r="F953" s="249"/>
      <c r="G953" s="37" t="s">
        <v>36</v>
      </c>
      <c r="H953" s="36">
        <v>1</v>
      </c>
      <c r="I953" s="35">
        <v>5.4</v>
      </c>
      <c r="J953" s="35">
        <v>5.4</v>
      </c>
    </row>
    <row r="954" spans="1:10" s="174" customFormat="1" x14ac:dyDescent="0.2">
      <c r="A954" s="180"/>
      <c r="B954" s="180"/>
      <c r="C954" s="180"/>
      <c r="D954" s="180"/>
      <c r="E954" s="180"/>
      <c r="F954" s="25"/>
      <c r="G954" s="180"/>
      <c r="H954" s="25"/>
      <c r="I954" s="180"/>
      <c r="J954" s="25"/>
    </row>
    <row r="955" spans="1:10" s="174" customFormat="1" x14ac:dyDescent="0.2">
      <c r="A955" s="180"/>
      <c r="B955" s="180"/>
      <c r="C955" s="180"/>
      <c r="D955" s="180"/>
      <c r="E955" s="180" t="s">
        <v>285</v>
      </c>
      <c r="F955" s="25">
        <v>61.86</v>
      </c>
      <c r="G955" s="180"/>
      <c r="H955" s="250" t="s">
        <v>284</v>
      </c>
      <c r="I955" s="250"/>
      <c r="J955" s="25">
        <v>285.61</v>
      </c>
    </row>
    <row r="956" spans="1:10" s="174" customFormat="1" ht="30" customHeight="1" thickBot="1" x14ac:dyDescent="0.25">
      <c r="A956" s="19"/>
      <c r="B956" s="19"/>
      <c r="C956" s="19"/>
      <c r="D956" s="19"/>
      <c r="E956" s="19"/>
      <c r="F956" s="19"/>
      <c r="G956" s="19"/>
      <c r="H956" s="24"/>
      <c r="I956" s="19"/>
      <c r="J956" s="23"/>
    </row>
    <row r="957" spans="1:10" s="174" customFormat="1" ht="0.95" customHeight="1" thickTop="1" x14ac:dyDescent="0.2">
      <c r="A957" s="22"/>
      <c r="B957" s="22"/>
      <c r="C957" s="22"/>
      <c r="D957" s="22"/>
      <c r="E957" s="22"/>
      <c r="F957" s="22"/>
      <c r="G957" s="22"/>
      <c r="H957" s="22"/>
      <c r="I957" s="22"/>
      <c r="J957" s="22"/>
    </row>
    <row r="958" spans="1:10" s="174" customFormat="1" ht="18" customHeight="1" x14ac:dyDescent="0.2">
      <c r="A958" s="177" t="s">
        <v>234</v>
      </c>
      <c r="B958" s="15" t="s">
        <v>5</v>
      </c>
      <c r="C958" s="177" t="s">
        <v>6</v>
      </c>
      <c r="D958" s="177" t="s">
        <v>7</v>
      </c>
      <c r="E958" s="246" t="s">
        <v>293</v>
      </c>
      <c r="F958" s="246"/>
      <c r="G958" s="34" t="s">
        <v>8</v>
      </c>
      <c r="H958" s="15" t="s">
        <v>9</v>
      </c>
      <c r="I958" s="15" t="s">
        <v>10</v>
      </c>
      <c r="J958" s="15" t="s">
        <v>12</v>
      </c>
    </row>
    <row r="959" spans="1:10" s="174" customFormat="1" ht="24" customHeight="1" x14ac:dyDescent="0.2">
      <c r="A959" s="178" t="s">
        <v>292</v>
      </c>
      <c r="B959" s="33" t="s">
        <v>28</v>
      </c>
      <c r="C959" s="178" t="s">
        <v>24</v>
      </c>
      <c r="D959" s="178" t="s">
        <v>29</v>
      </c>
      <c r="E959" s="247" t="s">
        <v>415</v>
      </c>
      <c r="F959" s="247"/>
      <c r="G959" s="32" t="s">
        <v>26</v>
      </c>
      <c r="H959" s="31">
        <v>1</v>
      </c>
      <c r="I959" s="30">
        <v>718.9</v>
      </c>
      <c r="J959" s="30">
        <v>718.9</v>
      </c>
    </row>
    <row r="960" spans="1:10" s="174" customFormat="1" ht="24" customHeight="1" x14ac:dyDescent="0.2">
      <c r="A960" s="175" t="s">
        <v>290</v>
      </c>
      <c r="B960" s="29" t="s">
        <v>583</v>
      </c>
      <c r="C960" s="175" t="s">
        <v>17</v>
      </c>
      <c r="D960" s="175" t="s">
        <v>582</v>
      </c>
      <c r="E960" s="248" t="s">
        <v>287</v>
      </c>
      <c r="F960" s="248"/>
      <c r="G960" s="28" t="s">
        <v>286</v>
      </c>
      <c r="H960" s="27">
        <v>5</v>
      </c>
      <c r="I960" s="26">
        <v>105.77</v>
      </c>
      <c r="J960" s="26">
        <v>528.85</v>
      </c>
    </row>
    <row r="961" spans="1:10" s="174" customFormat="1" ht="24" customHeight="1" x14ac:dyDescent="0.2">
      <c r="A961" s="175" t="s">
        <v>290</v>
      </c>
      <c r="B961" s="29" t="s">
        <v>289</v>
      </c>
      <c r="C961" s="175" t="s">
        <v>17</v>
      </c>
      <c r="D961" s="175" t="s">
        <v>288</v>
      </c>
      <c r="E961" s="248" t="s">
        <v>287</v>
      </c>
      <c r="F961" s="248"/>
      <c r="G961" s="28" t="s">
        <v>286</v>
      </c>
      <c r="H961" s="27">
        <v>5</v>
      </c>
      <c r="I961" s="26">
        <v>17.579999999999998</v>
      </c>
      <c r="J961" s="26">
        <v>87.9</v>
      </c>
    </row>
    <row r="962" spans="1:10" s="174" customFormat="1" ht="24" customHeight="1" x14ac:dyDescent="0.2">
      <c r="A962" s="179" t="s">
        <v>297</v>
      </c>
      <c r="B962" s="38" t="s">
        <v>581</v>
      </c>
      <c r="C962" s="179" t="s">
        <v>17</v>
      </c>
      <c r="D962" s="179" t="s">
        <v>580</v>
      </c>
      <c r="E962" s="249" t="s">
        <v>294</v>
      </c>
      <c r="F962" s="249"/>
      <c r="G962" s="37" t="s">
        <v>347</v>
      </c>
      <c r="H962" s="36">
        <v>10</v>
      </c>
      <c r="I962" s="35">
        <v>6.05</v>
      </c>
      <c r="J962" s="35">
        <v>60.5</v>
      </c>
    </row>
    <row r="963" spans="1:10" s="174" customFormat="1" ht="24" customHeight="1" x14ac:dyDescent="0.2">
      <c r="A963" s="179" t="s">
        <v>297</v>
      </c>
      <c r="B963" s="38" t="s">
        <v>579</v>
      </c>
      <c r="C963" s="179" t="s">
        <v>39</v>
      </c>
      <c r="D963" s="179" t="s">
        <v>578</v>
      </c>
      <c r="E963" s="249" t="s">
        <v>411</v>
      </c>
      <c r="F963" s="249"/>
      <c r="G963" s="37" t="s">
        <v>54</v>
      </c>
      <c r="H963" s="36">
        <v>5</v>
      </c>
      <c r="I963" s="35">
        <v>8.33</v>
      </c>
      <c r="J963" s="35">
        <v>41.65</v>
      </c>
    </row>
    <row r="964" spans="1:10" s="174" customFormat="1" x14ac:dyDescent="0.2">
      <c r="A964" s="180"/>
      <c r="B964" s="180"/>
      <c r="C964" s="180"/>
      <c r="D964" s="180"/>
      <c r="E964" s="180"/>
      <c r="F964" s="25"/>
      <c r="G964" s="180"/>
      <c r="H964" s="25"/>
      <c r="I964" s="180"/>
      <c r="J964" s="25"/>
    </row>
    <row r="965" spans="1:10" s="174" customFormat="1" x14ac:dyDescent="0.2">
      <c r="A965" s="180"/>
      <c r="B965" s="180"/>
      <c r="C965" s="180"/>
      <c r="D965" s="180"/>
      <c r="E965" s="180" t="s">
        <v>285</v>
      </c>
      <c r="F965" s="25">
        <v>198.77</v>
      </c>
      <c r="G965" s="180"/>
      <c r="H965" s="250" t="s">
        <v>284</v>
      </c>
      <c r="I965" s="250"/>
      <c r="J965" s="25">
        <v>917.67</v>
      </c>
    </row>
    <row r="966" spans="1:10" s="174" customFormat="1" ht="30" customHeight="1" thickBot="1" x14ac:dyDescent="0.25">
      <c r="A966" s="19"/>
      <c r="B966" s="19"/>
      <c r="C966" s="19"/>
      <c r="D966" s="19"/>
      <c r="E966" s="19"/>
      <c r="F966" s="19"/>
      <c r="G966" s="19"/>
      <c r="H966" s="24"/>
      <c r="I966" s="19"/>
      <c r="J966" s="23"/>
    </row>
    <row r="967" spans="1:10" s="174" customFormat="1" ht="0.95" customHeight="1" thickTop="1" x14ac:dyDescent="0.2">
      <c r="A967" s="22"/>
      <c r="B967" s="22"/>
      <c r="C967" s="22"/>
      <c r="D967" s="22"/>
      <c r="E967" s="22"/>
      <c r="F967" s="22"/>
      <c r="G967" s="22"/>
      <c r="H967" s="22"/>
      <c r="I967" s="22"/>
      <c r="J967" s="22"/>
    </row>
    <row r="968" spans="1:10" s="174" customFormat="1" ht="18" customHeight="1" x14ac:dyDescent="0.2">
      <c r="A968" s="177" t="s">
        <v>235</v>
      </c>
      <c r="B968" s="15" t="s">
        <v>5</v>
      </c>
      <c r="C968" s="177" t="s">
        <v>6</v>
      </c>
      <c r="D968" s="177" t="s">
        <v>7</v>
      </c>
      <c r="E968" s="246" t="s">
        <v>293</v>
      </c>
      <c r="F968" s="246"/>
      <c r="G968" s="34" t="s">
        <v>8</v>
      </c>
      <c r="H968" s="15" t="s">
        <v>9</v>
      </c>
      <c r="I968" s="15" t="s">
        <v>10</v>
      </c>
      <c r="J968" s="15" t="s">
        <v>12</v>
      </c>
    </row>
    <row r="969" spans="1:10" s="174" customFormat="1" ht="24" customHeight="1" x14ac:dyDescent="0.2">
      <c r="A969" s="178" t="s">
        <v>292</v>
      </c>
      <c r="B969" s="33" t="s">
        <v>31</v>
      </c>
      <c r="C969" s="178" t="s">
        <v>17</v>
      </c>
      <c r="D969" s="178" t="s">
        <v>32</v>
      </c>
      <c r="E969" s="247" t="s">
        <v>441</v>
      </c>
      <c r="F969" s="247"/>
      <c r="G969" s="32" t="s">
        <v>19</v>
      </c>
      <c r="H969" s="31">
        <v>1</v>
      </c>
      <c r="I969" s="30">
        <v>1.4</v>
      </c>
      <c r="J969" s="30">
        <v>1.4</v>
      </c>
    </row>
    <row r="970" spans="1:10" s="174" customFormat="1" ht="24" customHeight="1" x14ac:dyDescent="0.2">
      <c r="A970" s="175" t="s">
        <v>290</v>
      </c>
      <c r="B970" s="29" t="s">
        <v>289</v>
      </c>
      <c r="C970" s="175" t="s">
        <v>17</v>
      </c>
      <c r="D970" s="175" t="s">
        <v>288</v>
      </c>
      <c r="E970" s="248" t="s">
        <v>287</v>
      </c>
      <c r="F970" s="248"/>
      <c r="G970" s="28" t="s">
        <v>286</v>
      </c>
      <c r="H970" s="27">
        <v>0.08</v>
      </c>
      <c r="I970" s="26">
        <v>17.579999999999998</v>
      </c>
      <c r="J970" s="26">
        <v>1.4</v>
      </c>
    </row>
    <row r="971" spans="1:10" s="174" customFormat="1" x14ac:dyDescent="0.2">
      <c r="A971" s="180"/>
      <c r="B971" s="180"/>
      <c r="C971" s="180"/>
      <c r="D971" s="180"/>
      <c r="E971" s="180"/>
      <c r="F971" s="25"/>
      <c r="G971" s="180"/>
      <c r="H971" s="25"/>
      <c r="I971" s="180"/>
      <c r="J971" s="25"/>
    </row>
    <row r="972" spans="1:10" s="174" customFormat="1" x14ac:dyDescent="0.2">
      <c r="A972" s="180"/>
      <c r="B972" s="180"/>
      <c r="C972" s="180"/>
      <c r="D972" s="180"/>
      <c r="E972" s="180" t="s">
        <v>285</v>
      </c>
      <c r="F972" s="25">
        <v>0.38</v>
      </c>
      <c r="G972" s="180"/>
      <c r="H972" s="250" t="s">
        <v>284</v>
      </c>
      <c r="I972" s="250"/>
      <c r="J972" s="25">
        <v>1.78</v>
      </c>
    </row>
    <row r="973" spans="1:10" s="174" customFormat="1" ht="30" customHeight="1" thickBot="1" x14ac:dyDescent="0.25">
      <c r="A973" s="19"/>
      <c r="B973" s="19"/>
      <c r="C973" s="19"/>
      <c r="D973" s="19"/>
      <c r="E973" s="19"/>
      <c r="F973" s="19"/>
      <c r="G973" s="19"/>
      <c r="H973" s="24"/>
      <c r="I973" s="19"/>
      <c r="J973" s="23"/>
    </row>
    <row r="974" spans="1:10" s="174" customFormat="1" ht="0.95" customHeight="1" thickTop="1" x14ac:dyDescent="0.2">
      <c r="A974" s="22"/>
      <c r="B974" s="22"/>
      <c r="C974" s="22"/>
      <c r="D974" s="22"/>
      <c r="E974" s="22"/>
      <c r="F974" s="22"/>
      <c r="G974" s="22"/>
      <c r="H974" s="22"/>
      <c r="I974" s="22"/>
      <c r="J974" s="22"/>
    </row>
    <row r="975" spans="1:10" s="174" customFormat="1" ht="18" customHeight="1" x14ac:dyDescent="0.2">
      <c r="A975" s="177" t="s">
        <v>236</v>
      </c>
      <c r="B975" s="15" t="s">
        <v>5</v>
      </c>
      <c r="C975" s="177" t="s">
        <v>6</v>
      </c>
      <c r="D975" s="177" t="s">
        <v>7</v>
      </c>
      <c r="E975" s="246" t="s">
        <v>293</v>
      </c>
      <c r="F975" s="246"/>
      <c r="G975" s="34" t="s">
        <v>8</v>
      </c>
      <c r="H975" s="15" t="s">
        <v>9</v>
      </c>
      <c r="I975" s="15" t="s">
        <v>10</v>
      </c>
      <c r="J975" s="15" t="s">
        <v>12</v>
      </c>
    </row>
    <row r="976" spans="1:10" s="174" customFormat="1" ht="36" customHeight="1" x14ac:dyDescent="0.2">
      <c r="A976" s="178" t="s">
        <v>292</v>
      </c>
      <c r="B976" s="33" t="s">
        <v>34</v>
      </c>
      <c r="C976" s="178" t="s">
        <v>24</v>
      </c>
      <c r="D976" s="178" t="s">
        <v>35</v>
      </c>
      <c r="E976" s="247" t="s">
        <v>287</v>
      </c>
      <c r="F976" s="247"/>
      <c r="G976" s="32" t="s">
        <v>36</v>
      </c>
      <c r="H976" s="31">
        <v>1</v>
      </c>
      <c r="I976" s="30">
        <v>261.68</v>
      </c>
      <c r="J976" s="30">
        <v>261.68</v>
      </c>
    </row>
    <row r="977" spans="1:10" s="174" customFormat="1" ht="24" customHeight="1" x14ac:dyDescent="0.2">
      <c r="A977" s="175" t="s">
        <v>290</v>
      </c>
      <c r="B977" s="29" t="s">
        <v>289</v>
      </c>
      <c r="C977" s="175" t="s">
        <v>17</v>
      </c>
      <c r="D977" s="175" t="s">
        <v>288</v>
      </c>
      <c r="E977" s="248" t="s">
        <v>287</v>
      </c>
      <c r="F977" s="248"/>
      <c r="G977" s="28" t="s">
        <v>286</v>
      </c>
      <c r="H977" s="27">
        <v>2</v>
      </c>
      <c r="I977" s="26">
        <v>17.579999999999998</v>
      </c>
      <c r="J977" s="26">
        <v>35.159999999999997</v>
      </c>
    </row>
    <row r="978" spans="1:10" s="174" customFormat="1" ht="24" customHeight="1" x14ac:dyDescent="0.2">
      <c r="A978" s="175" t="s">
        <v>290</v>
      </c>
      <c r="B978" s="29" t="s">
        <v>569</v>
      </c>
      <c r="C978" s="175" t="s">
        <v>17</v>
      </c>
      <c r="D978" s="175" t="s">
        <v>568</v>
      </c>
      <c r="E978" s="248" t="s">
        <v>287</v>
      </c>
      <c r="F978" s="248"/>
      <c r="G978" s="28" t="s">
        <v>286</v>
      </c>
      <c r="H978" s="27">
        <v>2</v>
      </c>
      <c r="I978" s="26">
        <v>30.65</v>
      </c>
      <c r="J978" s="26">
        <v>61.3</v>
      </c>
    </row>
    <row r="979" spans="1:10" s="174" customFormat="1" ht="24" customHeight="1" x14ac:dyDescent="0.2">
      <c r="A979" s="175" t="s">
        <v>290</v>
      </c>
      <c r="B979" s="29" t="s">
        <v>528</v>
      </c>
      <c r="C979" s="175" t="s">
        <v>17</v>
      </c>
      <c r="D979" s="175" t="s">
        <v>527</v>
      </c>
      <c r="E979" s="248" t="s">
        <v>287</v>
      </c>
      <c r="F979" s="248"/>
      <c r="G979" s="28" t="s">
        <v>286</v>
      </c>
      <c r="H979" s="27">
        <v>2</v>
      </c>
      <c r="I979" s="26">
        <v>27.35</v>
      </c>
      <c r="J979" s="26">
        <v>54.7</v>
      </c>
    </row>
    <row r="980" spans="1:10" s="174" customFormat="1" ht="60" customHeight="1" x14ac:dyDescent="0.2">
      <c r="A980" s="175" t="s">
        <v>290</v>
      </c>
      <c r="B980" s="29" t="s">
        <v>577</v>
      </c>
      <c r="C980" s="175" t="s">
        <v>17</v>
      </c>
      <c r="D980" s="175" t="s">
        <v>576</v>
      </c>
      <c r="E980" s="248" t="s">
        <v>575</v>
      </c>
      <c r="F980" s="248"/>
      <c r="G980" s="28" t="s">
        <v>574</v>
      </c>
      <c r="H980" s="27">
        <v>0.1</v>
      </c>
      <c r="I980" s="26">
        <v>152.74</v>
      </c>
      <c r="J980" s="26">
        <v>15.27</v>
      </c>
    </row>
    <row r="981" spans="1:10" s="174" customFormat="1" ht="24" customHeight="1" x14ac:dyDescent="0.2">
      <c r="A981" s="179" t="s">
        <v>297</v>
      </c>
      <c r="B981" s="38" t="s">
        <v>526</v>
      </c>
      <c r="C981" s="179" t="s">
        <v>17</v>
      </c>
      <c r="D981" s="179" t="s">
        <v>525</v>
      </c>
      <c r="E981" s="249" t="s">
        <v>294</v>
      </c>
      <c r="F981" s="249"/>
      <c r="G981" s="37" t="s">
        <v>347</v>
      </c>
      <c r="H981" s="36">
        <v>20</v>
      </c>
      <c r="I981" s="35">
        <v>4.66</v>
      </c>
      <c r="J981" s="35">
        <v>93.2</v>
      </c>
    </row>
    <row r="982" spans="1:10" s="174" customFormat="1" ht="24" customHeight="1" x14ac:dyDescent="0.2">
      <c r="A982" s="179" t="s">
        <v>297</v>
      </c>
      <c r="B982" s="38" t="s">
        <v>382</v>
      </c>
      <c r="C982" s="179" t="s">
        <v>17</v>
      </c>
      <c r="D982" s="179" t="s">
        <v>381</v>
      </c>
      <c r="E982" s="249" t="s">
        <v>294</v>
      </c>
      <c r="F982" s="249"/>
      <c r="G982" s="37" t="s">
        <v>347</v>
      </c>
      <c r="H982" s="36">
        <v>0.1</v>
      </c>
      <c r="I982" s="35">
        <v>20.5</v>
      </c>
      <c r="J982" s="35">
        <v>2.0499999999999998</v>
      </c>
    </row>
    <row r="983" spans="1:10" s="174" customFormat="1" x14ac:dyDescent="0.2">
      <c r="A983" s="180"/>
      <c r="B983" s="180"/>
      <c r="C983" s="180"/>
      <c r="D983" s="180"/>
      <c r="E983" s="180"/>
      <c r="F983" s="25"/>
      <c r="G983" s="180"/>
      <c r="H983" s="25"/>
      <c r="I983" s="180"/>
      <c r="J983" s="25"/>
    </row>
    <row r="984" spans="1:10" s="174" customFormat="1" x14ac:dyDescent="0.2">
      <c r="A984" s="180"/>
      <c r="B984" s="180"/>
      <c r="C984" s="180"/>
      <c r="D984" s="180"/>
      <c r="E984" s="180" t="s">
        <v>285</v>
      </c>
      <c r="F984" s="25">
        <v>72.349999999999994</v>
      </c>
      <c r="G984" s="180"/>
      <c r="H984" s="250" t="s">
        <v>284</v>
      </c>
      <c r="I984" s="250"/>
      <c r="J984" s="25">
        <v>334.03</v>
      </c>
    </row>
    <row r="985" spans="1:10" s="174" customFormat="1" ht="30" customHeight="1" thickBot="1" x14ac:dyDescent="0.25">
      <c r="A985" s="19"/>
      <c r="B985" s="19"/>
      <c r="C985" s="19"/>
      <c r="D985" s="19"/>
      <c r="E985" s="19"/>
      <c r="F985" s="19"/>
      <c r="G985" s="19"/>
      <c r="H985" s="24"/>
      <c r="I985" s="19"/>
      <c r="J985" s="23"/>
    </row>
    <row r="986" spans="1:10" s="174" customFormat="1" ht="0.95" customHeight="1" thickTop="1" x14ac:dyDescent="0.2">
      <c r="A986" s="22"/>
      <c r="B986" s="22"/>
      <c r="C986" s="22"/>
      <c r="D986" s="22"/>
      <c r="E986" s="22"/>
      <c r="F986" s="22"/>
      <c r="G986" s="22"/>
      <c r="H986" s="22"/>
      <c r="I986" s="22"/>
      <c r="J986" s="22"/>
    </row>
    <row r="987" spans="1:10" s="174" customFormat="1" ht="18" customHeight="1" x14ac:dyDescent="0.2">
      <c r="A987" s="177" t="s">
        <v>237</v>
      </c>
      <c r="B987" s="15" t="s">
        <v>5</v>
      </c>
      <c r="C987" s="177" t="s">
        <v>6</v>
      </c>
      <c r="D987" s="177" t="s">
        <v>7</v>
      </c>
      <c r="E987" s="246" t="s">
        <v>293</v>
      </c>
      <c r="F987" s="246"/>
      <c r="G987" s="34" t="s">
        <v>8</v>
      </c>
      <c r="H987" s="15" t="s">
        <v>9</v>
      </c>
      <c r="I987" s="15" t="s">
        <v>10</v>
      </c>
      <c r="J987" s="15" t="s">
        <v>12</v>
      </c>
    </row>
    <row r="988" spans="1:10" s="174" customFormat="1" ht="24" customHeight="1" x14ac:dyDescent="0.2">
      <c r="A988" s="178" t="s">
        <v>292</v>
      </c>
      <c r="B988" s="33" t="s">
        <v>238</v>
      </c>
      <c r="C988" s="178" t="s">
        <v>39</v>
      </c>
      <c r="D988" s="178" t="s">
        <v>239</v>
      </c>
      <c r="E988" s="247" t="s">
        <v>551</v>
      </c>
      <c r="F988" s="247"/>
      <c r="G988" s="32" t="s">
        <v>41</v>
      </c>
      <c r="H988" s="31">
        <v>1</v>
      </c>
      <c r="I988" s="30">
        <v>136.75</v>
      </c>
      <c r="J988" s="30">
        <v>136.75</v>
      </c>
    </row>
    <row r="989" spans="1:10" s="174" customFormat="1" ht="24" customHeight="1" x14ac:dyDescent="0.2">
      <c r="A989" s="179" t="s">
        <v>297</v>
      </c>
      <c r="B989" s="38" t="s">
        <v>573</v>
      </c>
      <c r="C989" s="179" t="s">
        <v>39</v>
      </c>
      <c r="D989" s="179" t="s">
        <v>572</v>
      </c>
      <c r="E989" s="249" t="s">
        <v>529</v>
      </c>
      <c r="F989" s="249"/>
      <c r="G989" s="37" t="s">
        <v>41</v>
      </c>
      <c r="H989" s="36">
        <v>1</v>
      </c>
      <c r="I989" s="35">
        <v>136.75</v>
      </c>
      <c r="J989" s="35">
        <v>136.75</v>
      </c>
    </row>
    <row r="990" spans="1:10" s="174" customFormat="1" x14ac:dyDescent="0.2">
      <c r="A990" s="180"/>
      <c r="B990" s="180"/>
      <c r="C990" s="180"/>
      <c r="D990" s="180"/>
      <c r="E990" s="180"/>
      <c r="F990" s="25"/>
      <c r="G990" s="180"/>
      <c r="H990" s="25"/>
      <c r="I990" s="180"/>
      <c r="J990" s="25"/>
    </row>
    <row r="991" spans="1:10" s="174" customFormat="1" x14ac:dyDescent="0.2">
      <c r="A991" s="180"/>
      <c r="B991" s="180"/>
      <c r="C991" s="180"/>
      <c r="D991" s="180"/>
      <c r="E991" s="180" t="s">
        <v>285</v>
      </c>
      <c r="F991" s="25">
        <v>37.81</v>
      </c>
      <c r="G991" s="180"/>
      <c r="H991" s="250" t="s">
        <v>284</v>
      </c>
      <c r="I991" s="250"/>
      <c r="J991" s="25">
        <v>174.56</v>
      </c>
    </row>
    <row r="992" spans="1:10" s="174" customFormat="1" ht="30" customHeight="1" thickBot="1" x14ac:dyDescent="0.25">
      <c r="A992" s="19"/>
      <c r="B992" s="19"/>
      <c r="C992" s="19"/>
      <c r="D992" s="19"/>
      <c r="E992" s="19"/>
      <c r="F992" s="19"/>
      <c r="G992" s="19"/>
      <c r="H992" s="24"/>
      <c r="I992" s="19"/>
      <c r="J992" s="23"/>
    </row>
    <row r="993" spans="1:10" s="174" customFormat="1" ht="0.95" customHeight="1" thickTop="1" x14ac:dyDescent="0.2">
      <c r="A993" s="22"/>
      <c r="B993" s="22"/>
      <c r="C993" s="22"/>
      <c r="D993" s="22"/>
      <c r="E993" s="22"/>
      <c r="F993" s="22"/>
      <c r="G993" s="22"/>
      <c r="H993" s="22"/>
      <c r="I993" s="22"/>
      <c r="J993" s="22"/>
    </row>
    <row r="994" spans="1:10" s="174" customFormat="1" ht="18" customHeight="1" x14ac:dyDescent="0.2">
      <c r="A994" s="177" t="s">
        <v>240</v>
      </c>
      <c r="B994" s="15" t="s">
        <v>5</v>
      </c>
      <c r="C994" s="177" t="s">
        <v>6</v>
      </c>
      <c r="D994" s="177" t="s">
        <v>7</v>
      </c>
      <c r="E994" s="246" t="s">
        <v>293</v>
      </c>
      <c r="F994" s="246"/>
      <c r="G994" s="34" t="s">
        <v>8</v>
      </c>
      <c r="H994" s="15" t="s">
        <v>9</v>
      </c>
      <c r="I994" s="15" t="s">
        <v>10</v>
      </c>
      <c r="J994" s="15" t="s">
        <v>12</v>
      </c>
    </row>
    <row r="995" spans="1:10" s="174" customFormat="1" ht="24" customHeight="1" x14ac:dyDescent="0.2">
      <c r="A995" s="178" t="s">
        <v>292</v>
      </c>
      <c r="B995" s="33" t="s">
        <v>241</v>
      </c>
      <c r="C995" s="178" t="s">
        <v>39</v>
      </c>
      <c r="D995" s="178" t="s">
        <v>242</v>
      </c>
      <c r="E995" s="247" t="s">
        <v>551</v>
      </c>
      <c r="F995" s="247"/>
      <c r="G995" s="32" t="s">
        <v>41</v>
      </c>
      <c r="H995" s="31">
        <v>1</v>
      </c>
      <c r="I995" s="30">
        <v>117.52</v>
      </c>
      <c r="J995" s="30">
        <v>117.52</v>
      </c>
    </row>
    <row r="996" spans="1:10" s="174" customFormat="1" ht="24" customHeight="1" x14ac:dyDescent="0.2">
      <c r="A996" s="179" t="s">
        <v>297</v>
      </c>
      <c r="B996" s="38" t="s">
        <v>571</v>
      </c>
      <c r="C996" s="179" t="s">
        <v>39</v>
      </c>
      <c r="D996" s="179" t="s">
        <v>570</v>
      </c>
      <c r="E996" s="249" t="s">
        <v>529</v>
      </c>
      <c r="F996" s="249"/>
      <c r="G996" s="37" t="s">
        <v>41</v>
      </c>
      <c r="H996" s="36">
        <v>1</v>
      </c>
      <c r="I996" s="35">
        <v>117.52</v>
      </c>
      <c r="J996" s="35">
        <v>117.52</v>
      </c>
    </row>
    <row r="997" spans="1:10" s="174" customFormat="1" x14ac:dyDescent="0.2">
      <c r="A997" s="180"/>
      <c r="B997" s="180"/>
      <c r="C997" s="180"/>
      <c r="D997" s="180"/>
      <c r="E997" s="180"/>
      <c r="F997" s="25"/>
      <c r="G997" s="180"/>
      <c r="H997" s="25"/>
      <c r="I997" s="180"/>
      <c r="J997" s="25"/>
    </row>
    <row r="998" spans="1:10" s="174" customFormat="1" x14ac:dyDescent="0.2">
      <c r="A998" s="180"/>
      <c r="B998" s="180"/>
      <c r="C998" s="180"/>
      <c r="D998" s="180"/>
      <c r="E998" s="180" t="s">
        <v>285</v>
      </c>
      <c r="F998" s="25">
        <v>32.49</v>
      </c>
      <c r="G998" s="180"/>
      <c r="H998" s="250" t="s">
        <v>284</v>
      </c>
      <c r="I998" s="250"/>
      <c r="J998" s="25">
        <v>150.01</v>
      </c>
    </row>
    <row r="999" spans="1:10" s="174" customFormat="1" ht="30" customHeight="1" thickBot="1" x14ac:dyDescent="0.25">
      <c r="A999" s="19"/>
      <c r="B999" s="19"/>
      <c r="C999" s="19"/>
      <c r="D999" s="19"/>
      <c r="E999" s="19"/>
      <c r="F999" s="19"/>
      <c r="G999" s="19"/>
      <c r="H999" s="24"/>
      <c r="I999" s="19"/>
      <c r="J999" s="23"/>
    </row>
    <row r="1000" spans="1:10" s="174" customFormat="1" ht="0.95" customHeight="1" thickTop="1" x14ac:dyDescent="0.2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</row>
    <row r="1001" spans="1:10" s="174" customFormat="1" ht="18" customHeight="1" x14ac:dyDescent="0.2">
      <c r="A1001" s="177" t="s">
        <v>243</v>
      </c>
      <c r="B1001" s="15" t="s">
        <v>5</v>
      </c>
      <c r="C1001" s="177" t="s">
        <v>6</v>
      </c>
      <c r="D1001" s="177" t="s">
        <v>7</v>
      </c>
      <c r="E1001" s="246" t="s">
        <v>293</v>
      </c>
      <c r="F1001" s="246"/>
      <c r="G1001" s="34" t="s">
        <v>8</v>
      </c>
      <c r="H1001" s="15" t="s">
        <v>9</v>
      </c>
      <c r="I1001" s="15" t="s">
        <v>10</v>
      </c>
      <c r="J1001" s="15" t="s">
        <v>12</v>
      </c>
    </row>
    <row r="1002" spans="1:10" s="174" customFormat="1" ht="24" customHeight="1" x14ac:dyDescent="0.2">
      <c r="A1002" s="178" t="s">
        <v>292</v>
      </c>
      <c r="B1002" s="33" t="s">
        <v>46</v>
      </c>
      <c r="C1002" s="178" t="s">
        <v>24</v>
      </c>
      <c r="D1002" s="178" t="s">
        <v>47</v>
      </c>
      <c r="E1002" s="247" t="s">
        <v>304</v>
      </c>
      <c r="F1002" s="247"/>
      <c r="G1002" s="32" t="s">
        <v>41</v>
      </c>
      <c r="H1002" s="31">
        <v>1</v>
      </c>
      <c r="I1002" s="30">
        <v>184.46</v>
      </c>
      <c r="J1002" s="30">
        <v>184.46</v>
      </c>
    </row>
    <row r="1003" spans="1:10" s="174" customFormat="1" ht="24" customHeight="1" x14ac:dyDescent="0.2">
      <c r="A1003" s="175" t="s">
        <v>290</v>
      </c>
      <c r="B1003" s="29" t="s">
        <v>289</v>
      </c>
      <c r="C1003" s="175" t="s">
        <v>17</v>
      </c>
      <c r="D1003" s="175" t="s">
        <v>288</v>
      </c>
      <c r="E1003" s="248" t="s">
        <v>287</v>
      </c>
      <c r="F1003" s="248"/>
      <c r="G1003" s="28" t="s">
        <v>286</v>
      </c>
      <c r="H1003" s="27">
        <v>0.9</v>
      </c>
      <c r="I1003" s="26">
        <v>17.579999999999998</v>
      </c>
      <c r="J1003" s="26">
        <v>15.82</v>
      </c>
    </row>
    <row r="1004" spans="1:10" s="174" customFormat="1" ht="24" customHeight="1" x14ac:dyDescent="0.2">
      <c r="A1004" s="175" t="s">
        <v>290</v>
      </c>
      <c r="B1004" s="29" t="s">
        <v>569</v>
      </c>
      <c r="C1004" s="175" t="s">
        <v>17</v>
      </c>
      <c r="D1004" s="175" t="s">
        <v>568</v>
      </c>
      <c r="E1004" s="248" t="s">
        <v>287</v>
      </c>
      <c r="F1004" s="248"/>
      <c r="G1004" s="28" t="s">
        <v>286</v>
      </c>
      <c r="H1004" s="27">
        <v>0.9</v>
      </c>
      <c r="I1004" s="26">
        <v>30.65</v>
      </c>
      <c r="J1004" s="26">
        <v>27.58</v>
      </c>
    </row>
    <row r="1005" spans="1:10" s="174" customFormat="1" ht="24" customHeight="1" x14ac:dyDescent="0.2">
      <c r="A1005" s="175" t="s">
        <v>290</v>
      </c>
      <c r="B1005" s="29" t="s">
        <v>567</v>
      </c>
      <c r="C1005" s="175" t="s">
        <v>17</v>
      </c>
      <c r="D1005" s="175" t="s">
        <v>566</v>
      </c>
      <c r="E1005" s="248" t="s">
        <v>287</v>
      </c>
      <c r="F1005" s="248"/>
      <c r="G1005" s="28" t="s">
        <v>286</v>
      </c>
      <c r="H1005" s="27">
        <v>0.9</v>
      </c>
      <c r="I1005" s="26">
        <v>30</v>
      </c>
      <c r="J1005" s="26">
        <v>27</v>
      </c>
    </row>
    <row r="1006" spans="1:10" s="174" customFormat="1" ht="24" customHeight="1" x14ac:dyDescent="0.2">
      <c r="A1006" s="179" t="s">
        <v>297</v>
      </c>
      <c r="B1006" s="38" t="s">
        <v>526</v>
      </c>
      <c r="C1006" s="179" t="s">
        <v>17</v>
      </c>
      <c r="D1006" s="179" t="s">
        <v>525</v>
      </c>
      <c r="E1006" s="249" t="s">
        <v>294</v>
      </c>
      <c r="F1006" s="249"/>
      <c r="G1006" s="37" t="s">
        <v>347</v>
      </c>
      <c r="H1006" s="36">
        <v>0.15</v>
      </c>
      <c r="I1006" s="35">
        <v>4.66</v>
      </c>
      <c r="J1006" s="35">
        <v>0.69</v>
      </c>
    </row>
    <row r="1007" spans="1:10" s="174" customFormat="1" ht="24" customHeight="1" x14ac:dyDescent="0.2">
      <c r="A1007" s="179" t="s">
        <v>297</v>
      </c>
      <c r="B1007" s="38" t="s">
        <v>382</v>
      </c>
      <c r="C1007" s="179" t="s">
        <v>17</v>
      </c>
      <c r="D1007" s="179" t="s">
        <v>381</v>
      </c>
      <c r="E1007" s="249" t="s">
        <v>294</v>
      </c>
      <c r="F1007" s="249"/>
      <c r="G1007" s="37" t="s">
        <v>347</v>
      </c>
      <c r="H1007" s="36">
        <v>0.01</v>
      </c>
      <c r="I1007" s="35">
        <v>20.5</v>
      </c>
      <c r="J1007" s="35">
        <v>0.2</v>
      </c>
    </row>
    <row r="1008" spans="1:10" s="174" customFormat="1" ht="24" customHeight="1" x14ac:dyDescent="0.2">
      <c r="A1008" s="179" t="s">
        <v>297</v>
      </c>
      <c r="B1008" s="38" t="s">
        <v>565</v>
      </c>
      <c r="C1008" s="179" t="s">
        <v>17</v>
      </c>
      <c r="D1008" s="179" t="s">
        <v>564</v>
      </c>
      <c r="E1008" s="249" t="s">
        <v>294</v>
      </c>
      <c r="F1008" s="249"/>
      <c r="G1008" s="37" t="s">
        <v>128</v>
      </c>
      <c r="H1008" s="36">
        <v>1</v>
      </c>
      <c r="I1008" s="35">
        <v>111.71</v>
      </c>
      <c r="J1008" s="35">
        <v>111.71</v>
      </c>
    </row>
    <row r="1009" spans="1:10" s="174" customFormat="1" ht="24" customHeight="1" x14ac:dyDescent="0.2">
      <c r="A1009" s="179" t="s">
        <v>297</v>
      </c>
      <c r="B1009" s="38" t="s">
        <v>563</v>
      </c>
      <c r="C1009" s="179" t="s">
        <v>17</v>
      </c>
      <c r="D1009" s="179" t="s">
        <v>562</v>
      </c>
      <c r="E1009" s="249" t="s">
        <v>411</v>
      </c>
      <c r="F1009" s="249"/>
      <c r="G1009" s="37" t="s">
        <v>286</v>
      </c>
      <c r="H1009" s="36">
        <v>0.5</v>
      </c>
      <c r="I1009" s="35">
        <v>2.93</v>
      </c>
      <c r="J1009" s="35">
        <v>1.46</v>
      </c>
    </row>
    <row r="1010" spans="1:10" s="174" customFormat="1" x14ac:dyDescent="0.2">
      <c r="A1010" s="180"/>
      <c r="B1010" s="180"/>
      <c r="C1010" s="180"/>
      <c r="D1010" s="180"/>
      <c r="E1010" s="180"/>
      <c r="F1010" s="25"/>
      <c r="G1010" s="180"/>
      <c r="H1010" s="25"/>
      <c r="I1010" s="180"/>
      <c r="J1010" s="25"/>
    </row>
    <row r="1011" spans="1:10" s="174" customFormat="1" x14ac:dyDescent="0.2">
      <c r="A1011" s="180"/>
      <c r="B1011" s="180"/>
      <c r="C1011" s="180"/>
      <c r="D1011" s="180"/>
      <c r="E1011" s="180" t="s">
        <v>285</v>
      </c>
      <c r="F1011" s="25">
        <v>51</v>
      </c>
      <c r="G1011" s="180"/>
      <c r="H1011" s="250" t="s">
        <v>284</v>
      </c>
      <c r="I1011" s="250"/>
      <c r="J1011" s="25">
        <v>235.46</v>
      </c>
    </row>
    <row r="1012" spans="1:10" s="174" customFormat="1" ht="30" customHeight="1" thickBot="1" x14ac:dyDescent="0.25">
      <c r="A1012" s="19"/>
      <c r="B1012" s="19"/>
      <c r="C1012" s="19"/>
      <c r="D1012" s="19"/>
      <c r="E1012" s="19"/>
      <c r="F1012" s="19"/>
      <c r="G1012" s="19"/>
      <c r="H1012" s="24"/>
      <c r="I1012" s="19"/>
      <c r="J1012" s="23"/>
    </row>
    <row r="1013" spans="1:10" s="174" customFormat="1" ht="0.95" customHeight="1" thickTop="1" x14ac:dyDescent="0.2">
      <c r="A1013" s="22"/>
      <c r="B1013" s="22"/>
      <c r="C1013" s="22"/>
      <c r="D1013" s="22"/>
      <c r="E1013" s="22"/>
      <c r="F1013" s="22"/>
      <c r="G1013" s="22"/>
      <c r="H1013" s="22"/>
      <c r="I1013" s="22"/>
      <c r="J1013" s="22"/>
    </row>
    <row r="1014" spans="1:10" s="174" customFormat="1" ht="18" customHeight="1" x14ac:dyDescent="0.2">
      <c r="A1014" s="177" t="s">
        <v>244</v>
      </c>
      <c r="B1014" s="15" t="s">
        <v>5</v>
      </c>
      <c r="C1014" s="177" t="s">
        <v>6</v>
      </c>
      <c r="D1014" s="177" t="s">
        <v>7</v>
      </c>
      <c r="E1014" s="246" t="s">
        <v>293</v>
      </c>
      <c r="F1014" s="246"/>
      <c r="G1014" s="34" t="s">
        <v>8</v>
      </c>
      <c r="H1014" s="15" t="s">
        <v>9</v>
      </c>
      <c r="I1014" s="15" t="s">
        <v>10</v>
      </c>
      <c r="J1014" s="15" t="s">
        <v>12</v>
      </c>
    </row>
    <row r="1015" spans="1:10" s="174" customFormat="1" ht="24" customHeight="1" x14ac:dyDescent="0.2">
      <c r="A1015" s="178" t="s">
        <v>292</v>
      </c>
      <c r="B1015" s="33" t="s">
        <v>49</v>
      </c>
      <c r="C1015" s="178" t="s">
        <v>24</v>
      </c>
      <c r="D1015" s="178" t="s">
        <v>50</v>
      </c>
      <c r="E1015" s="247" t="s">
        <v>304</v>
      </c>
      <c r="F1015" s="247"/>
      <c r="G1015" s="32" t="s">
        <v>26</v>
      </c>
      <c r="H1015" s="31">
        <v>1</v>
      </c>
      <c r="I1015" s="30">
        <v>217.86</v>
      </c>
      <c r="J1015" s="30">
        <v>217.86</v>
      </c>
    </row>
    <row r="1016" spans="1:10" s="174" customFormat="1" ht="24" customHeight="1" x14ac:dyDescent="0.2">
      <c r="A1016" s="175" t="s">
        <v>290</v>
      </c>
      <c r="B1016" s="29" t="s">
        <v>559</v>
      </c>
      <c r="C1016" s="175" t="s">
        <v>17</v>
      </c>
      <c r="D1016" s="175" t="s">
        <v>558</v>
      </c>
      <c r="E1016" s="248" t="s">
        <v>287</v>
      </c>
      <c r="F1016" s="248"/>
      <c r="G1016" s="28" t="s">
        <v>286</v>
      </c>
      <c r="H1016" s="27">
        <v>1</v>
      </c>
      <c r="I1016" s="26">
        <v>27.19</v>
      </c>
      <c r="J1016" s="26">
        <v>27.19</v>
      </c>
    </row>
    <row r="1017" spans="1:10" s="174" customFormat="1" ht="24" customHeight="1" x14ac:dyDescent="0.2">
      <c r="A1017" s="179" t="s">
        <v>297</v>
      </c>
      <c r="B1017" s="38" t="s">
        <v>526</v>
      </c>
      <c r="C1017" s="179" t="s">
        <v>17</v>
      </c>
      <c r="D1017" s="179" t="s">
        <v>525</v>
      </c>
      <c r="E1017" s="249" t="s">
        <v>294</v>
      </c>
      <c r="F1017" s="249"/>
      <c r="G1017" s="37" t="s">
        <v>347</v>
      </c>
      <c r="H1017" s="36">
        <v>25</v>
      </c>
      <c r="I1017" s="35">
        <v>4.66</v>
      </c>
      <c r="J1017" s="35">
        <v>116.5</v>
      </c>
    </row>
    <row r="1018" spans="1:10" s="174" customFormat="1" ht="24" customHeight="1" x14ac:dyDescent="0.2">
      <c r="A1018" s="179" t="s">
        <v>297</v>
      </c>
      <c r="B1018" s="38" t="s">
        <v>382</v>
      </c>
      <c r="C1018" s="179" t="s">
        <v>17</v>
      </c>
      <c r="D1018" s="179" t="s">
        <v>381</v>
      </c>
      <c r="E1018" s="249" t="s">
        <v>294</v>
      </c>
      <c r="F1018" s="249"/>
      <c r="G1018" s="37" t="s">
        <v>347</v>
      </c>
      <c r="H1018" s="36">
        <v>3</v>
      </c>
      <c r="I1018" s="35">
        <v>20.5</v>
      </c>
      <c r="J1018" s="35">
        <v>61.5</v>
      </c>
    </row>
    <row r="1019" spans="1:10" s="174" customFormat="1" ht="36" customHeight="1" x14ac:dyDescent="0.2">
      <c r="A1019" s="179" t="s">
        <v>297</v>
      </c>
      <c r="B1019" s="38" t="s">
        <v>557</v>
      </c>
      <c r="C1019" s="179" t="s">
        <v>39</v>
      </c>
      <c r="D1019" s="179" t="s">
        <v>556</v>
      </c>
      <c r="E1019" s="249" t="s">
        <v>411</v>
      </c>
      <c r="F1019" s="249"/>
      <c r="G1019" s="37" t="s">
        <v>54</v>
      </c>
      <c r="H1019" s="36">
        <v>1</v>
      </c>
      <c r="I1019" s="35">
        <v>12.67</v>
      </c>
      <c r="J1019" s="35">
        <v>12.67</v>
      </c>
    </row>
    <row r="1020" spans="1:10" s="174" customFormat="1" x14ac:dyDescent="0.2">
      <c r="A1020" s="180"/>
      <c r="B1020" s="180"/>
      <c r="C1020" s="180"/>
      <c r="D1020" s="180"/>
      <c r="E1020" s="180"/>
      <c r="F1020" s="25"/>
      <c r="G1020" s="180"/>
      <c r="H1020" s="25"/>
      <c r="I1020" s="180"/>
      <c r="J1020" s="25"/>
    </row>
    <row r="1021" spans="1:10" s="174" customFormat="1" x14ac:dyDescent="0.2">
      <c r="A1021" s="180"/>
      <c r="B1021" s="180"/>
      <c r="C1021" s="180"/>
      <c r="D1021" s="180"/>
      <c r="E1021" s="180" t="s">
        <v>285</v>
      </c>
      <c r="F1021" s="25">
        <v>60.23</v>
      </c>
      <c r="G1021" s="180"/>
      <c r="H1021" s="250" t="s">
        <v>284</v>
      </c>
      <c r="I1021" s="250"/>
      <c r="J1021" s="25">
        <v>278.08999999999997</v>
      </c>
    </row>
    <row r="1022" spans="1:10" s="174" customFormat="1" ht="30" customHeight="1" thickBot="1" x14ac:dyDescent="0.25">
      <c r="A1022" s="19"/>
      <c r="B1022" s="19"/>
      <c r="C1022" s="19"/>
      <c r="D1022" s="19"/>
      <c r="E1022" s="19"/>
      <c r="F1022" s="19"/>
      <c r="G1022" s="19"/>
      <c r="H1022" s="24"/>
      <c r="I1022" s="19"/>
      <c r="J1022" s="23"/>
    </row>
    <row r="1023" spans="1:10" s="174" customFormat="1" ht="0.95" customHeight="1" thickTop="1" x14ac:dyDescent="0.2">
      <c r="A1023" s="22"/>
      <c r="B1023" s="22"/>
      <c r="C1023" s="22"/>
      <c r="D1023" s="22"/>
      <c r="E1023" s="22"/>
      <c r="F1023" s="22"/>
      <c r="G1023" s="22"/>
      <c r="H1023" s="22"/>
      <c r="I1023" s="22"/>
      <c r="J1023" s="22"/>
    </row>
    <row r="1024" spans="1:10" s="174" customFormat="1" ht="18" customHeight="1" x14ac:dyDescent="0.2">
      <c r="A1024" s="177" t="s">
        <v>245</v>
      </c>
      <c r="B1024" s="15" t="s">
        <v>5</v>
      </c>
      <c r="C1024" s="177" t="s">
        <v>6</v>
      </c>
      <c r="D1024" s="177" t="s">
        <v>7</v>
      </c>
      <c r="E1024" s="246" t="s">
        <v>293</v>
      </c>
      <c r="F1024" s="246"/>
      <c r="G1024" s="34" t="s">
        <v>8</v>
      </c>
      <c r="H1024" s="15" t="s">
        <v>9</v>
      </c>
      <c r="I1024" s="15" t="s">
        <v>10</v>
      </c>
      <c r="J1024" s="15" t="s">
        <v>12</v>
      </c>
    </row>
    <row r="1025" spans="1:10" s="174" customFormat="1" ht="24" customHeight="1" x14ac:dyDescent="0.2">
      <c r="A1025" s="178" t="s">
        <v>292</v>
      </c>
      <c r="B1025" s="33" t="s">
        <v>180</v>
      </c>
      <c r="C1025" s="178" t="s">
        <v>39</v>
      </c>
      <c r="D1025" s="178" t="s">
        <v>181</v>
      </c>
      <c r="E1025" s="247" t="s">
        <v>551</v>
      </c>
      <c r="F1025" s="247"/>
      <c r="G1025" s="32" t="s">
        <v>54</v>
      </c>
      <c r="H1025" s="31">
        <v>1</v>
      </c>
      <c r="I1025" s="30">
        <v>354.46</v>
      </c>
      <c r="J1025" s="30">
        <v>354.46</v>
      </c>
    </row>
    <row r="1026" spans="1:10" s="174" customFormat="1" ht="24" customHeight="1" x14ac:dyDescent="0.2">
      <c r="A1026" s="179" t="s">
        <v>297</v>
      </c>
      <c r="B1026" s="38" t="s">
        <v>561</v>
      </c>
      <c r="C1026" s="179" t="s">
        <v>39</v>
      </c>
      <c r="D1026" s="179" t="s">
        <v>560</v>
      </c>
      <c r="E1026" s="249" t="s">
        <v>529</v>
      </c>
      <c r="F1026" s="249"/>
      <c r="G1026" s="37" t="s">
        <v>54</v>
      </c>
      <c r="H1026" s="36">
        <v>1</v>
      </c>
      <c r="I1026" s="35">
        <v>354.46</v>
      </c>
      <c r="J1026" s="35">
        <v>354.46</v>
      </c>
    </row>
    <row r="1027" spans="1:10" s="174" customFormat="1" x14ac:dyDescent="0.2">
      <c r="A1027" s="180"/>
      <c r="B1027" s="180"/>
      <c r="C1027" s="180"/>
      <c r="D1027" s="180"/>
      <c r="E1027" s="180"/>
      <c r="F1027" s="25"/>
      <c r="G1027" s="180"/>
      <c r="H1027" s="25"/>
      <c r="I1027" s="180"/>
      <c r="J1027" s="25"/>
    </row>
    <row r="1028" spans="1:10" s="174" customFormat="1" x14ac:dyDescent="0.2">
      <c r="A1028" s="180"/>
      <c r="B1028" s="180"/>
      <c r="C1028" s="180"/>
      <c r="D1028" s="180"/>
      <c r="E1028" s="180" t="s">
        <v>285</v>
      </c>
      <c r="F1028" s="25">
        <v>98</v>
      </c>
      <c r="G1028" s="180"/>
      <c r="H1028" s="250" t="s">
        <v>284</v>
      </c>
      <c r="I1028" s="250"/>
      <c r="J1028" s="25">
        <v>452.46</v>
      </c>
    </row>
    <row r="1029" spans="1:10" s="174" customFormat="1" ht="30" customHeight="1" thickBot="1" x14ac:dyDescent="0.25">
      <c r="A1029" s="19"/>
      <c r="B1029" s="19"/>
      <c r="C1029" s="19"/>
      <c r="D1029" s="19"/>
      <c r="E1029" s="19"/>
      <c r="F1029" s="19"/>
      <c r="G1029" s="19"/>
      <c r="H1029" s="24"/>
      <c r="I1029" s="19"/>
      <c r="J1029" s="23"/>
    </row>
    <row r="1030" spans="1:10" s="174" customFormat="1" ht="0.95" customHeight="1" thickTop="1" x14ac:dyDescent="0.2">
      <c r="A1030" s="22"/>
      <c r="B1030" s="22"/>
      <c r="C1030" s="22"/>
      <c r="D1030" s="22"/>
      <c r="E1030" s="22"/>
      <c r="F1030" s="22"/>
      <c r="G1030" s="22"/>
      <c r="H1030" s="22"/>
      <c r="I1030" s="22"/>
      <c r="J1030" s="22"/>
    </row>
    <row r="1031" spans="1:10" s="174" customFormat="1" ht="18" customHeight="1" x14ac:dyDescent="0.2">
      <c r="A1031" s="177" t="s">
        <v>246</v>
      </c>
      <c r="B1031" s="15" t="s">
        <v>5</v>
      </c>
      <c r="C1031" s="177" t="s">
        <v>6</v>
      </c>
      <c r="D1031" s="177" t="s">
        <v>7</v>
      </c>
      <c r="E1031" s="246" t="s">
        <v>293</v>
      </c>
      <c r="F1031" s="246"/>
      <c r="G1031" s="34" t="s">
        <v>8</v>
      </c>
      <c r="H1031" s="15" t="s">
        <v>9</v>
      </c>
      <c r="I1031" s="15" t="s">
        <v>10</v>
      </c>
      <c r="J1031" s="15" t="s">
        <v>12</v>
      </c>
    </row>
    <row r="1032" spans="1:10" s="174" customFormat="1" ht="24" customHeight="1" x14ac:dyDescent="0.2">
      <c r="A1032" s="178" t="s">
        <v>292</v>
      </c>
      <c r="B1032" s="33" t="s">
        <v>56</v>
      </c>
      <c r="C1032" s="178" t="s">
        <v>24</v>
      </c>
      <c r="D1032" s="178" t="s">
        <v>57</v>
      </c>
      <c r="E1032" s="247" t="s">
        <v>415</v>
      </c>
      <c r="F1032" s="247"/>
      <c r="G1032" s="32" t="s">
        <v>26</v>
      </c>
      <c r="H1032" s="31">
        <v>1</v>
      </c>
      <c r="I1032" s="30">
        <v>96.8</v>
      </c>
      <c r="J1032" s="30">
        <v>96.8</v>
      </c>
    </row>
    <row r="1033" spans="1:10" s="174" customFormat="1" ht="24" customHeight="1" x14ac:dyDescent="0.2">
      <c r="A1033" s="175" t="s">
        <v>290</v>
      </c>
      <c r="B1033" s="29" t="s">
        <v>559</v>
      </c>
      <c r="C1033" s="175" t="s">
        <v>17</v>
      </c>
      <c r="D1033" s="175" t="s">
        <v>558</v>
      </c>
      <c r="E1033" s="248" t="s">
        <v>287</v>
      </c>
      <c r="F1033" s="248"/>
      <c r="G1033" s="28" t="s">
        <v>286</v>
      </c>
      <c r="H1033" s="27">
        <v>1</v>
      </c>
      <c r="I1033" s="26">
        <v>27.19</v>
      </c>
      <c r="J1033" s="26">
        <v>27.19</v>
      </c>
    </row>
    <row r="1034" spans="1:10" s="174" customFormat="1" ht="24" customHeight="1" x14ac:dyDescent="0.2">
      <c r="A1034" s="175" t="s">
        <v>290</v>
      </c>
      <c r="B1034" s="29" t="s">
        <v>289</v>
      </c>
      <c r="C1034" s="175" t="s">
        <v>17</v>
      </c>
      <c r="D1034" s="175" t="s">
        <v>288</v>
      </c>
      <c r="E1034" s="248" t="s">
        <v>287</v>
      </c>
      <c r="F1034" s="248"/>
      <c r="G1034" s="28" t="s">
        <v>286</v>
      </c>
      <c r="H1034" s="27">
        <v>3</v>
      </c>
      <c r="I1034" s="26">
        <v>17.579999999999998</v>
      </c>
      <c r="J1034" s="26">
        <v>52.74</v>
      </c>
    </row>
    <row r="1035" spans="1:10" s="174" customFormat="1" ht="36" customHeight="1" x14ac:dyDescent="0.2">
      <c r="A1035" s="179" t="s">
        <v>297</v>
      </c>
      <c r="B1035" s="38" t="s">
        <v>557</v>
      </c>
      <c r="C1035" s="179" t="s">
        <v>39</v>
      </c>
      <c r="D1035" s="179" t="s">
        <v>556</v>
      </c>
      <c r="E1035" s="249" t="s">
        <v>411</v>
      </c>
      <c r="F1035" s="249"/>
      <c r="G1035" s="37" t="s">
        <v>54</v>
      </c>
      <c r="H1035" s="36">
        <v>1</v>
      </c>
      <c r="I1035" s="35">
        <v>12.67</v>
      </c>
      <c r="J1035" s="35">
        <v>12.67</v>
      </c>
    </row>
    <row r="1036" spans="1:10" s="174" customFormat="1" ht="24" customHeight="1" x14ac:dyDescent="0.2">
      <c r="A1036" s="179" t="s">
        <v>297</v>
      </c>
      <c r="B1036" s="38" t="s">
        <v>555</v>
      </c>
      <c r="C1036" s="179" t="s">
        <v>24</v>
      </c>
      <c r="D1036" s="179" t="s">
        <v>554</v>
      </c>
      <c r="E1036" s="249" t="s">
        <v>294</v>
      </c>
      <c r="F1036" s="249"/>
      <c r="G1036" s="37" t="s">
        <v>347</v>
      </c>
      <c r="H1036" s="36">
        <v>1</v>
      </c>
      <c r="I1036" s="35">
        <v>4.2</v>
      </c>
      <c r="J1036" s="35">
        <v>4.2</v>
      </c>
    </row>
    <row r="1037" spans="1:10" s="174" customFormat="1" x14ac:dyDescent="0.2">
      <c r="A1037" s="180"/>
      <c r="B1037" s="180"/>
      <c r="C1037" s="180"/>
      <c r="D1037" s="180"/>
      <c r="E1037" s="180"/>
      <c r="F1037" s="25"/>
      <c r="G1037" s="180"/>
      <c r="H1037" s="25"/>
      <c r="I1037" s="180"/>
      <c r="J1037" s="25"/>
    </row>
    <row r="1038" spans="1:10" s="174" customFormat="1" x14ac:dyDescent="0.2">
      <c r="A1038" s="180"/>
      <c r="B1038" s="180"/>
      <c r="C1038" s="180"/>
      <c r="D1038" s="180"/>
      <c r="E1038" s="180" t="s">
        <v>285</v>
      </c>
      <c r="F1038" s="25">
        <v>26.76</v>
      </c>
      <c r="G1038" s="180"/>
      <c r="H1038" s="250" t="s">
        <v>284</v>
      </c>
      <c r="I1038" s="250"/>
      <c r="J1038" s="25">
        <v>123.56</v>
      </c>
    </row>
    <row r="1039" spans="1:10" s="174" customFormat="1" ht="30" customHeight="1" thickBot="1" x14ac:dyDescent="0.25">
      <c r="A1039" s="19"/>
      <c r="B1039" s="19"/>
      <c r="C1039" s="19"/>
      <c r="D1039" s="19"/>
      <c r="E1039" s="19"/>
      <c r="F1039" s="19"/>
      <c r="G1039" s="19"/>
      <c r="H1039" s="24"/>
      <c r="I1039" s="19"/>
      <c r="J1039" s="23"/>
    </row>
    <row r="1040" spans="1:10" s="174" customFormat="1" ht="0.95" customHeight="1" thickTop="1" x14ac:dyDescent="0.2">
      <c r="A1040" s="22"/>
      <c r="B1040" s="22"/>
      <c r="C1040" s="22"/>
      <c r="D1040" s="22"/>
      <c r="E1040" s="22"/>
      <c r="F1040" s="22"/>
      <c r="G1040" s="22"/>
      <c r="H1040" s="22"/>
      <c r="I1040" s="22"/>
      <c r="J1040" s="22"/>
    </row>
    <row r="1041" spans="1:10" s="174" customFormat="1" ht="18" customHeight="1" x14ac:dyDescent="0.2">
      <c r="A1041" s="177" t="s">
        <v>247</v>
      </c>
      <c r="B1041" s="15" t="s">
        <v>5</v>
      </c>
      <c r="C1041" s="177" t="s">
        <v>6</v>
      </c>
      <c r="D1041" s="177" t="s">
        <v>7</v>
      </c>
      <c r="E1041" s="246" t="s">
        <v>293</v>
      </c>
      <c r="F1041" s="246"/>
      <c r="G1041" s="34" t="s">
        <v>8</v>
      </c>
      <c r="H1041" s="15" t="s">
        <v>9</v>
      </c>
      <c r="I1041" s="15" t="s">
        <v>10</v>
      </c>
      <c r="J1041" s="15" t="s">
        <v>12</v>
      </c>
    </row>
    <row r="1042" spans="1:10" s="174" customFormat="1" ht="24" customHeight="1" x14ac:dyDescent="0.2">
      <c r="A1042" s="178" t="s">
        <v>292</v>
      </c>
      <c r="B1042" s="33" t="s">
        <v>59</v>
      </c>
      <c r="C1042" s="178" t="s">
        <v>39</v>
      </c>
      <c r="D1042" s="178" t="s">
        <v>60</v>
      </c>
      <c r="E1042" s="247" t="s">
        <v>551</v>
      </c>
      <c r="F1042" s="247"/>
      <c r="G1042" s="32" t="s">
        <v>61</v>
      </c>
      <c r="H1042" s="31">
        <v>1</v>
      </c>
      <c r="I1042" s="30">
        <v>487.21</v>
      </c>
      <c r="J1042" s="30">
        <v>487.21</v>
      </c>
    </row>
    <row r="1043" spans="1:10" s="174" customFormat="1" ht="24" customHeight="1" x14ac:dyDescent="0.2">
      <c r="A1043" s="179" t="s">
        <v>297</v>
      </c>
      <c r="B1043" s="38" t="s">
        <v>553</v>
      </c>
      <c r="C1043" s="179" t="s">
        <v>39</v>
      </c>
      <c r="D1043" s="179" t="s">
        <v>552</v>
      </c>
      <c r="E1043" s="249" t="s">
        <v>529</v>
      </c>
      <c r="F1043" s="249"/>
      <c r="G1043" s="37" t="s">
        <v>61</v>
      </c>
      <c r="H1043" s="36">
        <v>1</v>
      </c>
      <c r="I1043" s="35">
        <v>487.21</v>
      </c>
      <c r="J1043" s="35">
        <v>487.21</v>
      </c>
    </row>
    <row r="1044" spans="1:10" s="174" customFormat="1" x14ac:dyDescent="0.2">
      <c r="A1044" s="180"/>
      <c r="B1044" s="180"/>
      <c r="C1044" s="180"/>
      <c r="D1044" s="180"/>
      <c r="E1044" s="180"/>
      <c r="F1044" s="25"/>
      <c r="G1044" s="180"/>
      <c r="H1044" s="25"/>
      <c r="I1044" s="180"/>
      <c r="J1044" s="25"/>
    </row>
    <row r="1045" spans="1:10" s="174" customFormat="1" x14ac:dyDescent="0.2">
      <c r="A1045" s="180"/>
      <c r="B1045" s="180"/>
      <c r="C1045" s="180"/>
      <c r="D1045" s="180"/>
      <c r="E1045" s="180" t="s">
        <v>285</v>
      </c>
      <c r="F1045" s="25">
        <v>134.71</v>
      </c>
      <c r="G1045" s="180"/>
      <c r="H1045" s="250" t="s">
        <v>284</v>
      </c>
      <c r="I1045" s="250"/>
      <c r="J1045" s="25">
        <v>621.91999999999996</v>
      </c>
    </row>
    <row r="1046" spans="1:10" s="174" customFormat="1" ht="30" customHeight="1" thickBot="1" x14ac:dyDescent="0.25">
      <c r="A1046" s="19"/>
      <c r="B1046" s="19"/>
      <c r="C1046" s="19"/>
      <c r="D1046" s="19"/>
      <c r="E1046" s="19"/>
      <c r="F1046" s="19"/>
      <c r="G1046" s="19"/>
      <c r="H1046" s="24"/>
      <c r="I1046" s="19"/>
      <c r="J1046" s="23"/>
    </row>
    <row r="1047" spans="1:10" s="174" customFormat="1" ht="0.95" customHeight="1" thickTop="1" x14ac:dyDescent="0.2">
      <c r="A1047" s="22"/>
      <c r="B1047" s="22"/>
      <c r="C1047" s="22"/>
      <c r="D1047" s="22"/>
      <c r="E1047" s="22"/>
      <c r="F1047" s="22"/>
      <c r="G1047" s="22"/>
      <c r="H1047" s="22"/>
      <c r="I1047" s="22"/>
      <c r="J1047" s="22"/>
    </row>
    <row r="1048" spans="1:10" s="174" customFormat="1" ht="18" customHeight="1" x14ac:dyDescent="0.2">
      <c r="A1048" s="177" t="s">
        <v>248</v>
      </c>
      <c r="B1048" s="15" t="s">
        <v>5</v>
      </c>
      <c r="C1048" s="177" t="s">
        <v>6</v>
      </c>
      <c r="D1048" s="177" t="s">
        <v>7</v>
      </c>
      <c r="E1048" s="246" t="s">
        <v>293</v>
      </c>
      <c r="F1048" s="246"/>
      <c r="G1048" s="34" t="s">
        <v>8</v>
      </c>
      <c r="H1048" s="15" t="s">
        <v>9</v>
      </c>
      <c r="I1048" s="15" t="s">
        <v>10</v>
      </c>
      <c r="J1048" s="15" t="s">
        <v>12</v>
      </c>
    </row>
    <row r="1049" spans="1:10" s="174" customFormat="1" ht="24" customHeight="1" x14ac:dyDescent="0.2">
      <c r="A1049" s="178" t="s">
        <v>292</v>
      </c>
      <c r="B1049" s="33" t="s">
        <v>63</v>
      </c>
      <c r="C1049" s="178" t="s">
        <v>39</v>
      </c>
      <c r="D1049" s="178" t="s">
        <v>64</v>
      </c>
      <c r="E1049" s="247" t="s">
        <v>551</v>
      </c>
      <c r="F1049" s="247"/>
      <c r="G1049" s="32" t="s">
        <v>61</v>
      </c>
      <c r="H1049" s="31">
        <v>1</v>
      </c>
      <c r="I1049" s="30">
        <v>48.24</v>
      </c>
      <c r="J1049" s="30">
        <v>48.24</v>
      </c>
    </row>
    <row r="1050" spans="1:10" s="174" customFormat="1" ht="24" customHeight="1" x14ac:dyDescent="0.2">
      <c r="A1050" s="179" t="s">
        <v>297</v>
      </c>
      <c r="B1050" s="38" t="s">
        <v>550</v>
      </c>
      <c r="C1050" s="179" t="s">
        <v>39</v>
      </c>
      <c r="D1050" s="179" t="s">
        <v>549</v>
      </c>
      <c r="E1050" s="249" t="s">
        <v>529</v>
      </c>
      <c r="F1050" s="249"/>
      <c r="G1050" s="37" t="s">
        <v>61</v>
      </c>
      <c r="H1050" s="36">
        <v>1</v>
      </c>
      <c r="I1050" s="35">
        <v>48.24</v>
      </c>
      <c r="J1050" s="35">
        <v>48.24</v>
      </c>
    </row>
    <row r="1051" spans="1:10" s="174" customFormat="1" x14ac:dyDescent="0.2">
      <c r="A1051" s="180"/>
      <c r="B1051" s="180"/>
      <c r="C1051" s="180"/>
      <c r="D1051" s="180"/>
      <c r="E1051" s="180"/>
      <c r="F1051" s="25"/>
      <c r="G1051" s="180"/>
      <c r="H1051" s="25"/>
      <c r="I1051" s="180"/>
      <c r="J1051" s="25"/>
    </row>
    <row r="1052" spans="1:10" s="174" customFormat="1" x14ac:dyDescent="0.2">
      <c r="A1052" s="180"/>
      <c r="B1052" s="180"/>
      <c r="C1052" s="180"/>
      <c r="D1052" s="180"/>
      <c r="E1052" s="180" t="s">
        <v>285</v>
      </c>
      <c r="F1052" s="25">
        <v>13.33</v>
      </c>
      <c r="G1052" s="180"/>
      <c r="H1052" s="250" t="s">
        <v>284</v>
      </c>
      <c r="I1052" s="250"/>
      <c r="J1052" s="25">
        <v>61.57</v>
      </c>
    </row>
    <row r="1053" spans="1:10" s="174" customFormat="1" ht="30" customHeight="1" thickBot="1" x14ac:dyDescent="0.25">
      <c r="A1053" s="19"/>
      <c r="B1053" s="19"/>
      <c r="C1053" s="19"/>
      <c r="D1053" s="19"/>
      <c r="E1053" s="19"/>
      <c r="F1053" s="19"/>
      <c r="G1053" s="19"/>
      <c r="H1053" s="24"/>
      <c r="I1053" s="19"/>
      <c r="J1053" s="23"/>
    </row>
    <row r="1054" spans="1:10" s="174" customFormat="1" ht="0.95" customHeight="1" thickTop="1" x14ac:dyDescent="0.2">
      <c r="A1054" s="22"/>
      <c r="B1054" s="22"/>
      <c r="C1054" s="22"/>
      <c r="D1054" s="22"/>
      <c r="E1054" s="22"/>
      <c r="F1054" s="22"/>
      <c r="G1054" s="22"/>
      <c r="H1054" s="22"/>
      <c r="I1054" s="22"/>
      <c r="J1054" s="22"/>
    </row>
    <row r="1055" spans="1:10" s="174" customFormat="1" ht="18" customHeight="1" x14ac:dyDescent="0.2">
      <c r="A1055" s="177" t="s">
        <v>249</v>
      </c>
      <c r="B1055" s="15" t="s">
        <v>5</v>
      </c>
      <c r="C1055" s="177" t="s">
        <v>6</v>
      </c>
      <c r="D1055" s="177" t="s">
        <v>7</v>
      </c>
      <c r="E1055" s="246" t="s">
        <v>293</v>
      </c>
      <c r="F1055" s="246"/>
      <c r="G1055" s="34" t="s">
        <v>8</v>
      </c>
      <c r="H1055" s="15" t="s">
        <v>9</v>
      </c>
      <c r="I1055" s="15" t="s">
        <v>10</v>
      </c>
      <c r="J1055" s="15" t="s">
        <v>12</v>
      </c>
    </row>
    <row r="1056" spans="1:10" s="174" customFormat="1" ht="36" customHeight="1" x14ac:dyDescent="0.2">
      <c r="A1056" s="178" t="s">
        <v>292</v>
      </c>
      <c r="B1056" s="33" t="s">
        <v>66</v>
      </c>
      <c r="C1056" s="178" t="s">
        <v>24</v>
      </c>
      <c r="D1056" s="178" t="s">
        <v>67</v>
      </c>
      <c r="E1056" s="247" t="s">
        <v>548</v>
      </c>
      <c r="F1056" s="247"/>
      <c r="G1056" s="32" t="s">
        <v>41</v>
      </c>
      <c r="H1056" s="31">
        <v>1</v>
      </c>
      <c r="I1056" s="30">
        <v>5.6</v>
      </c>
      <c r="J1056" s="30">
        <v>5.6</v>
      </c>
    </row>
    <row r="1057" spans="1:10" s="174" customFormat="1" ht="24" customHeight="1" x14ac:dyDescent="0.2">
      <c r="A1057" s="175" t="s">
        <v>290</v>
      </c>
      <c r="B1057" s="29" t="s">
        <v>547</v>
      </c>
      <c r="C1057" s="175" t="s">
        <v>39</v>
      </c>
      <c r="D1057" s="175" t="s">
        <v>546</v>
      </c>
      <c r="E1057" s="248" t="s">
        <v>543</v>
      </c>
      <c r="F1057" s="248"/>
      <c r="G1057" s="28" t="s">
        <v>54</v>
      </c>
      <c r="H1057" s="27">
        <v>0.05</v>
      </c>
      <c r="I1057" s="26">
        <v>3.49</v>
      </c>
      <c r="J1057" s="26">
        <v>0.17</v>
      </c>
    </row>
    <row r="1058" spans="1:10" s="174" customFormat="1" ht="24" customHeight="1" x14ac:dyDescent="0.2">
      <c r="A1058" s="175" t="s">
        <v>290</v>
      </c>
      <c r="B1058" s="29" t="s">
        <v>545</v>
      </c>
      <c r="C1058" s="175" t="s">
        <v>39</v>
      </c>
      <c r="D1058" s="175" t="s">
        <v>544</v>
      </c>
      <c r="E1058" s="248" t="s">
        <v>543</v>
      </c>
      <c r="F1058" s="248"/>
      <c r="G1058" s="28" t="s">
        <v>54</v>
      </c>
      <c r="H1058" s="27">
        <v>0.05</v>
      </c>
      <c r="I1058" s="26">
        <v>3.37</v>
      </c>
      <c r="J1058" s="26">
        <v>0.16</v>
      </c>
    </row>
    <row r="1059" spans="1:10" s="174" customFormat="1" ht="24" customHeight="1" x14ac:dyDescent="0.2">
      <c r="A1059" s="179" t="s">
        <v>297</v>
      </c>
      <c r="B1059" s="38" t="s">
        <v>542</v>
      </c>
      <c r="C1059" s="179" t="s">
        <v>39</v>
      </c>
      <c r="D1059" s="179" t="s">
        <v>541</v>
      </c>
      <c r="E1059" s="249" t="s">
        <v>294</v>
      </c>
      <c r="F1059" s="249"/>
      <c r="G1059" s="37" t="s">
        <v>430</v>
      </c>
      <c r="H1059" s="36">
        <v>4.7300000000000004</v>
      </c>
      <c r="I1059" s="35">
        <v>0.68</v>
      </c>
      <c r="J1059" s="35">
        <v>3.21</v>
      </c>
    </row>
    <row r="1060" spans="1:10" s="174" customFormat="1" ht="36" customHeight="1" x14ac:dyDescent="0.2">
      <c r="A1060" s="179" t="s">
        <v>297</v>
      </c>
      <c r="B1060" s="38" t="s">
        <v>540</v>
      </c>
      <c r="C1060" s="179" t="s">
        <v>17</v>
      </c>
      <c r="D1060" s="179" t="s">
        <v>539</v>
      </c>
      <c r="E1060" s="249" t="s">
        <v>294</v>
      </c>
      <c r="F1060" s="249"/>
      <c r="G1060" s="37" t="s">
        <v>347</v>
      </c>
      <c r="H1060" s="36">
        <v>0.1</v>
      </c>
      <c r="I1060" s="35">
        <v>6.05</v>
      </c>
      <c r="J1060" s="35">
        <v>0.6</v>
      </c>
    </row>
    <row r="1061" spans="1:10" s="174" customFormat="1" ht="24" customHeight="1" x14ac:dyDescent="0.2">
      <c r="A1061" s="179" t="s">
        <v>297</v>
      </c>
      <c r="B1061" s="38" t="s">
        <v>538</v>
      </c>
      <c r="C1061" s="179" t="s">
        <v>17</v>
      </c>
      <c r="D1061" s="179" t="s">
        <v>537</v>
      </c>
      <c r="E1061" s="249" t="s">
        <v>534</v>
      </c>
      <c r="F1061" s="249"/>
      <c r="G1061" s="37" t="s">
        <v>286</v>
      </c>
      <c r="H1061" s="36">
        <v>0.05</v>
      </c>
      <c r="I1061" s="35">
        <v>18.57</v>
      </c>
      <c r="J1061" s="35">
        <v>0.92</v>
      </c>
    </row>
    <row r="1062" spans="1:10" s="174" customFormat="1" ht="24" customHeight="1" x14ac:dyDescent="0.2">
      <c r="A1062" s="179" t="s">
        <v>297</v>
      </c>
      <c r="B1062" s="38" t="s">
        <v>536</v>
      </c>
      <c r="C1062" s="179" t="s">
        <v>17</v>
      </c>
      <c r="D1062" s="179" t="s">
        <v>535</v>
      </c>
      <c r="E1062" s="249" t="s">
        <v>534</v>
      </c>
      <c r="F1062" s="249"/>
      <c r="G1062" s="37" t="s">
        <v>286</v>
      </c>
      <c r="H1062" s="36">
        <v>0.05</v>
      </c>
      <c r="I1062" s="35">
        <v>10.97</v>
      </c>
      <c r="J1062" s="35">
        <v>0.54</v>
      </c>
    </row>
    <row r="1063" spans="1:10" s="174" customFormat="1" x14ac:dyDescent="0.2">
      <c r="A1063" s="180"/>
      <c r="B1063" s="180"/>
      <c r="C1063" s="180"/>
      <c r="D1063" s="180"/>
      <c r="E1063" s="180"/>
      <c r="F1063" s="25"/>
      <c r="G1063" s="180"/>
      <c r="H1063" s="25"/>
      <c r="I1063" s="180"/>
      <c r="J1063" s="25"/>
    </row>
    <row r="1064" spans="1:10" s="174" customFormat="1" x14ac:dyDescent="0.2">
      <c r="A1064" s="180"/>
      <c r="B1064" s="180"/>
      <c r="C1064" s="180"/>
      <c r="D1064" s="180"/>
      <c r="E1064" s="180" t="s">
        <v>285</v>
      </c>
      <c r="F1064" s="25">
        <v>1.54</v>
      </c>
      <c r="G1064" s="180"/>
      <c r="H1064" s="250" t="s">
        <v>284</v>
      </c>
      <c r="I1064" s="250"/>
      <c r="J1064" s="25">
        <v>7.14</v>
      </c>
    </row>
    <row r="1065" spans="1:10" s="174" customFormat="1" ht="30" customHeight="1" thickBot="1" x14ac:dyDescent="0.25">
      <c r="A1065" s="19"/>
      <c r="B1065" s="19"/>
      <c r="C1065" s="19"/>
      <c r="D1065" s="19"/>
      <c r="E1065" s="19"/>
      <c r="F1065" s="19"/>
      <c r="G1065" s="19"/>
      <c r="H1065" s="24"/>
      <c r="I1065" s="19"/>
      <c r="J1065" s="23"/>
    </row>
    <row r="1066" spans="1:10" s="174" customFormat="1" ht="0.95" customHeight="1" thickTop="1" x14ac:dyDescent="0.2">
      <c r="A1066" s="22"/>
      <c r="B1066" s="22"/>
      <c r="C1066" s="22"/>
      <c r="D1066" s="22"/>
      <c r="E1066" s="22"/>
      <c r="F1066" s="22"/>
      <c r="G1066" s="22"/>
      <c r="H1066" s="22"/>
      <c r="I1066" s="22"/>
      <c r="J1066" s="22"/>
    </row>
    <row r="1067" spans="1:10" s="174" customFormat="1" ht="18" customHeight="1" x14ac:dyDescent="0.2">
      <c r="A1067" s="177" t="s">
        <v>250</v>
      </c>
      <c r="B1067" s="15" t="s">
        <v>5</v>
      </c>
      <c r="C1067" s="177" t="s">
        <v>6</v>
      </c>
      <c r="D1067" s="177" t="s">
        <v>7</v>
      </c>
      <c r="E1067" s="246" t="s">
        <v>293</v>
      </c>
      <c r="F1067" s="246"/>
      <c r="G1067" s="34" t="s">
        <v>8</v>
      </c>
      <c r="H1067" s="15" t="s">
        <v>9</v>
      </c>
      <c r="I1067" s="15" t="s">
        <v>10</v>
      </c>
      <c r="J1067" s="15" t="s">
        <v>12</v>
      </c>
    </row>
    <row r="1068" spans="1:10" s="174" customFormat="1" ht="24" customHeight="1" x14ac:dyDescent="0.2">
      <c r="A1068" s="178" t="s">
        <v>292</v>
      </c>
      <c r="B1068" s="33" t="s">
        <v>69</v>
      </c>
      <c r="C1068" s="178" t="s">
        <v>24</v>
      </c>
      <c r="D1068" s="178" t="s">
        <v>70</v>
      </c>
      <c r="E1068" s="247" t="s">
        <v>287</v>
      </c>
      <c r="F1068" s="247"/>
      <c r="G1068" s="32" t="s">
        <v>26</v>
      </c>
      <c r="H1068" s="31">
        <v>1</v>
      </c>
      <c r="I1068" s="30">
        <v>133.13</v>
      </c>
      <c r="J1068" s="30">
        <v>133.13</v>
      </c>
    </row>
    <row r="1069" spans="1:10" s="174" customFormat="1" ht="36" customHeight="1" x14ac:dyDescent="0.2">
      <c r="A1069" s="175" t="s">
        <v>290</v>
      </c>
      <c r="B1069" s="29" t="s">
        <v>335</v>
      </c>
      <c r="C1069" s="175" t="s">
        <v>17</v>
      </c>
      <c r="D1069" s="175" t="s">
        <v>334</v>
      </c>
      <c r="E1069" s="248" t="s">
        <v>333</v>
      </c>
      <c r="F1069" s="248"/>
      <c r="G1069" s="28" t="s">
        <v>110</v>
      </c>
      <c r="H1069" s="27">
        <v>0.15</v>
      </c>
      <c r="I1069" s="26">
        <v>396.9</v>
      </c>
      <c r="J1069" s="26">
        <v>59.53</v>
      </c>
    </row>
    <row r="1070" spans="1:10" s="174" customFormat="1" ht="36" customHeight="1" x14ac:dyDescent="0.2">
      <c r="A1070" s="175" t="s">
        <v>290</v>
      </c>
      <c r="B1070" s="29" t="s">
        <v>533</v>
      </c>
      <c r="C1070" s="175" t="s">
        <v>17</v>
      </c>
      <c r="D1070" s="175" t="s">
        <v>532</v>
      </c>
      <c r="E1070" s="248" t="s">
        <v>333</v>
      </c>
      <c r="F1070" s="248"/>
      <c r="G1070" s="28" t="s">
        <v>19</v>
      </c>
      <c r="H1070" s="27">
        <v>0.6</v>
      </c>
      <c r="I1070" s="26">
        <v>27.35</v>
      </c>
      <c r="J1070" s="26">
        <v>16.41</v>
      </c>
    </row>
    <row r="1071" spans="1:10" s="174" customFormat="1" ht="24" customHeight="1" x14ac:dyDescent="0.2">
      <c r="A1071" s="175" t="s">
        <v>290</v>
      </c>
      <c r="B1071" s="29" t="s">
        <v>366</v>
      </c>
      <c r="C1071" s="175" t="s">
        <v>17</v>
      </c>
      <c r="D1071" s="175" t="s">
        <v>365</v>
      </c>
      <c r="E1071" s="248" t="s">
        <v>287</v>
      </c>
      <c r="F1071" s="248"/>
      <c r="G1071" s="28" t="s">
        <v>286</v>
      </c>
      <c r="H1071" s="27">
        <v>1.3</v>
      </c>
      <c r="I1071" s="26">
        <v>25.41</v>
      </c>
      <c r="J1071" s="26">
        <v>33.03</v>
      </c>
    </row>
    <row r="1072" spans="1:10" s="174" customFormat="1" ht="24" customHeight="1" x14ac:dyDescent="0.2">
      <c r="A1072" s="175" t="s">
        <v>290</v>
      </c>
      <c r="B1072" s="29" t="s">
        <v>289</v>
      </c>
      <c r="C1072" s="175" t="s">
        <v>17</v>
      </c>
      <c r="D1072" s="175" t="s">
        <v>288</v>
      </c>
      <c r="E1072" s="248" t="s">
        <v>287</v>
      </c>
      <c r="F1072" s="248"/>
      <c r="G1072" s="28" t="s">
        <v>286</v>
      </c>
      <c r="H1072" s="27">
        <v>1.3</v>
      </c>
      <c r="I1072" s="26">
        <v>17.579999999999998</v>
      </c>
      <c r="J1072" s="26">
        <v>22.85</v>
      </c>
    </row>
    <row r="1073" spans="1:10" s="174" customFormat="1" ht="24" customHeight="1" x14ac:dyDescent="0.2">
      <c r="A1073" s="175" t="s">
        <v>290</v>
      </c>
      <c r="B1073" s="29" t="s">
        <v>108</v>
      </c>
      <c r="C1073" s="175" t="s">
        <v>24</v>
      </c>
      <c r="D1073" s="175" t="s">
        <v>109</v>
      </c>
      <c r="E1073" s="248" t="s">
        <v>287</v>
      </c>
      <c r="F1073" s="248"/>
      <c r="G1073" s="28" t="s">
        <v>110</v>
      </c>
      <c r="H1073" s="27">
        <v>0.05</v>
      </c>
      <c r="I1073" s="26">
        <v>26.37</v>
      </c>
      <c r="J1073" s="26">
        <v>1.31</v>
      </c>
    </row>
    <row r="1074" spans="1:10" s="174" customFormat="1" x14ac:dyDescent="0.2">
      <c r="A1074" s="180"/>
      <c r="B1074" s="180"/>
      <c r="C1074" s="180"/>
      <c r="D1074" s="180"/>
      <c r="E1074" s="180"/>
      <c r="F1074" s="25"/>
      <c r="G1074" s="180"/>
      <c r="H1074" s="25"/>
      <c r="I1074" s="180"/>
      <c r="J1074" s="25"/>
    </row>
    <row r="1075" spans="1:10" s="174" customFormat="1" x14ac:dyDescent="0.2">
      <c r="A1075" s="180"/>
      <c r="B1075" s="180"/>
      <c r="C1075" s="180"/>
      <c r="D1075" s="180"/>
      <c r="E1075" s="180" t="s">
        <v>285</v>
      </c>
      <c r="F1075" s="25">
        <v>36.81</v>
      </c>
      <c r="G1075" s="180"/>
      <c r="H1075" s="250" t="s">
        <v>284</v>
      </c>
      <c r="I1075" s="250"/>
      <c r="J1075" s="25">
        <v>169.94</v>
      </c>
    </row>
    <row r="1076" spans="1:10" s="174" customFormat="1" ht="30" customHeight="1" thickBot="1" x14ac:dyDescent="0.25">
      <c r="A1076" s="19"/>
      <c r="B1076" s="19"/>
      <c r="C1076" s="19"/>
      <c r="D1076" s="19"/>
      <c r="E1076" s="19"/>
      <c r="F1076" s="19"/>
      <c r="G1076" s="19"/>
      <c r="H1076" s="24"/>
      <c r="I1076" s="19"/>
      <c r="J1076" s="23"/>
    </row>
    <row r="1077" spans="1:10" s="174" customFormat="1" ht="0.95" customHeight="1" thickTop="1" x14ac:dyDescent="0.2">
      <c r="A1077" s="22"/>
      <c r="B1077" s="22"/>
      <c r="C1077" s="22"/>
      <c r="D1077" s="22"/>
      <c r="E1077" s="22"/>
      <c r="F1077" s="22"/>
      <c r="G1077" s="22"/>
      <c r="H1077" s="22"/>
      <c r="I1077" s="22"/>
      <c r="J1077" s="22"/>
    </row>
    <row r="1078" spans="1:10" s="174" customFormat="1" ht="18" customHeight="1" x14ac:dyDescent="0.2">
      <c r="A1078" s="177" t="s">
        <v>251</v>
      </c>
      <c r="B1078" s="15" t="s">
        <v>5</v>
      </c>
      <c r="C1078" s="177" t="s">
        <v>6</v>
      </c>
      <c r="D1078" s="177" t="s">
        <v>7</v>
      </c>
      <c r="E1078" s="246" t="s">
        <v>293</v>
      </c>
      <c r="F1078" s="246"/>
      <c r="G1078" s="34" t="s">
        <v>8</v>
      </c>
      <c r="H1078" s="15" t="s">
        <v>9</v>
      </c>
      <c r="I1078" s="15" t="s">
        <v>10</v>
      </c>
      <c r="J1078" s="15" t="s">
        <v>12</v>
      </c>
    </row>
    <row r="1079" spans="1:10" s="174" customFormat="1" ht="24" customHeight="1" x14ac:dyDescent="0.2">
      <c r="A1079" s="178" t="s">
        <v>292</v>
      </c>
      <c r="B1079" s="33" t="s">
        <v>72</v>
      </c>
      <c r="C1079" s="178" t="s">
        <v>24</v>
      </c>
      <c r="D1079" s="178" t="s">
        <v>73</v>
      </c>
      <c r="E1079" s="247" t="s">
        <v>287</v>
      </c>
      <c r="F1079" s="247"/>
      <c r="G1079" s="32" t="s">
        <v>26</v>
      </c>
      <c r="H1079" s="31">
        <v>1</v>
      </c>
      <c r="I1079" s="30">
        <v>97.48</v>
      </c>
      <c r="J1079" s="30">
        <v>97.48</v>
      </c>
    </row>
    <row r="1080" spans="1:10" s="174" customFormat="1" ht="24" customHeight="1" x14ac:dyDescent="0.2">
      <c r="A1080" s="175" t="s">
        <v>290</v>
      </c>
      <c r="B1080" s="29" t="s">
        <v>303</v>
      </c>
      <c r="C1080" s="175" t="s">
        <v>17</v>
      </c>
      <c r="D1080" s="175" t="s">
        <v>302</v>
      </c>
      <c r="E1080" s="248" t="s">
        <v>287</v>
      </c>
      <c r="F1080" s="248"/>
      <c r="G1080" s="28" t="s">
        <v>286</v>
      </c>
      <c r="H1080" s="27">
        <v>0.2</v>
      </c>
      <c r="I1080" s="26">
        <v>24.91</v>
      </c>
      <c r="J1080" s="26">
        <v>4.9800000000000004</v>
      </c>
    </row>
    <row r="1081" spans="1:10" s="174" customFormat="1" ht="24" customHeight="1" x14ac:dyDescent="0.2">
      <c r="A1081" s="179" t="s">
        <v>297</v>
      </c>
      <c r="B1081" s="38" t="s">
        <v>531</v>
      </c>
      <c r="C1081" s="179" t="s">
        <v>39</v>
      </c>
      <c r="D1081" s="179" t="s">
        <v>530</v>
      </c>
      <c r="E1081" s="249" t="s">
        <v>529</v>
      </c>
      <c r="F1081" s="249"/>
      <c r="G1081" s="37" t="s">
        <v>61</v>
      </c>
      <c r="H1081" s="36">
        <v>1</v>
      </c>
      <c r="I1081" s="35">
        <v>92.5</v>
      </c>
      <c r="J1081" s="35">
        <v>92.5</v>
      </c>
    </row>
    <row r="1082" spans="1:10" s="174" customFormat="1" x14ac:dyDescent="0.2">
      <c r="A1082" s="180"/>
      <c r="B1082" s="180"/>
      <c r="C1082" s="180"/>
      <c r="D1082" s="180"/>
      <c r="E1082" s="180"/>
      <c r="F1082" s="25"/>
      <c r="G1082" s="180"/>
      <c r="H1082" s="25"/>
      <c r="I1082" s="180"/>
      <c r="J1082" s="25"/>
    </row>
    <row r="1083" spans="1:10" s="174" customFormat="1" x14ac:dyDescent="0.2">
      <c r="A1083" s="180"/>
      <c r="B1083" s="180"/>
      <c r="C1083" s="180"/>
      <c r="D1083" s="180"/>
      <c r="E1083" s="180" t="s">
        <v>285</v>
      </c>
      <c r="F1083" s="25">
        <v>26.95</v>
      </c>
      <c r="G1083" s="180"/>
      <c r="H1083" s="250" t="s">
        <v>284</v>
      </c>
      <c r="I1083" s="250"/>
      <c r="J1083" s="25">
        <v>124.43</v>
      </c>
    </row>
    <row r="1084" spans="1:10" s="174" customFormat="1" ht="30" customHeight="1" thickBot="1" x14ac:dyDescent="0.25">
      <c r="A1084" s="19"/>
      <c r="B1084" s="19"/>
      <c r="C1084" s="19"/>
      <c r="D1084" s="19"/>
      <c r="E1084" s="19"/>
      <c r="F1084" s="19"/>
      <c r="G1084" s="19"/>
      <c r="H1084" s="24"/>
      <c r="I1084" s="19"/>
      <c r="J1084" s="23"/>
    </row>
    <row r="1085" spans="1:10" s="174" customFormat="1" ht="0.95" customHeight="1" thickTop="1" x14ac:dyDescent="0.2">
      <c r="A1085" s="22"/>
      <c r="B1085" s="22"/>
      <c r="C1085" s="22"/>
      <c r="D1085" s="22"/>
      <c r="E1085" s="22"/>
      <c r="F1085" s="22"/>
      <c r="G1085" s="22"/>
      <c r="H1085" s="22"/>
      <c r="I1085" s="22"/>
      <c r="J1085" s="22"/>
    </row>
    <row r="1086" spans="1:10" s="174" customFormat="1" ht="24" customHeight="1" x14ac:dyDescent="0.2">
      <c r="A1086" s="176" t="s">
        <v>252</v>
      </c>
      <c r="B1086" s="176"/>
      <c r="C1086" s="176"/>
      <c r="D1086" s="176" t="s">
        <v>75</v>
      </c>
      <c r="E1086" s="176"/>
      <c r="F1086" s="251"/>
      <c r="G1086" s="251"/>
      <c r="H1086" s="39"/>
      <c r="I1086" s="176"/>
      <c r="J1086" s="17"/>
    </row>
    <row r="1087" spans="1:10" s="174" customFormat="1" ht="18" customHeight="1" x14ac:dyDescent="0.2">
      <c r="A1087" s="177" t="s">
        <v>253</v>
      </c>
      <c r="B1087" s="15" t="s">
        <v>5</v>
      </c>
      <c r="C1087" s="177" t="s">
        <v>6</v>
      </c>
      <c r="D1087" s="177" t="s">
        <v>7</v>
      </c>
      <c r="E1087" s="246" t="s">
        <v>293</v>
      </c>
      <c r="F1087" s="246"/>
      <c r="G1087" s="34" t="s">
        <v>8</v>
      </c>
      <c r="H1087" s="15" t="s">
        <v>9</v>
      </c>
      <c r="I1087" s="15" t="s">
        <v>10</v>
      </c>
      <c r="J1087" s="15" t="s">
        <v>12</v>
      </c>
    </row>
    <row r="1088" spans="1:10" s="174" customFormat="1" ht="24" customHeight="1" x14ac:dyDescent="0.2">
      <c r="A1088" s="178" t="s">
        <v>292</v>
      </c>
      <c r="B1088" s="33" t="s">
        <v>77</v>
      </c>
      <c r="C1088" s="178" t="s">
        <v>24</v>
      </c>
      <c r="D1088" s="178" t="s">
        <v>78</v>
      </c>
      <c r="E1088" s="247" t="s">
        <v>304</v>
      </c>
      <c r="F1088" s="247"/>
      <c r="G1088" s="32" t="s">
        <v>79</v>
      </c>
      <c r="H1088" s="31">
        <v>1</v>
      </c>
      <c r="I1088" s="30">
        <v>4.41</v>
      </c>
      <c r="J1088" s="30">
        <v>4.41</v>
      </c>
    </row>
    <row r="1089" spans="1:10" s="174" customFormat="1" ht="24" customHeight="1" x14ac:dyDescent="0.2">
      <c r="A1089" s="175" t="s">
        <v>290</v>
      </c>
      <c r="B1089" s="29" t="s">
        <v>528</v>
      </c>
      <c r="C1089" s="175" t="s">
        <v>17</v>
      </c>
      <c r="D1089" s="175" t="s">
        <v>527</v>
      </c>
      <c r="E1089" s="248" t="s">
        <v>287</v>
      </c>
      <c r="F1089" s="248"/>
      <c r="G1089" s="28" t="s">
        <v>286</v>
      </c>
      <c r="H1089" s="27">
        <v>0.01</v>
      </c>
      <c r="I1089" s="26">
        <v>27.35</v>
      </c>
      <c r="J1089" s="26">
        <v>0.27</v>
      </c>
    </row>
    <row r="1090" spans="1:10" s="174" customFormat="1" ht="24" customHeight="1" x14ac:dyDescent="0.2">
      <c r="A1090" s="175" t="s">
        <v>290</v>
      </c>
      <c r="B1090" s="29" t="s">
        <v>289</v>
      </c>
      <c r="C1090" s="175" t="s">
        <v>17</v>
      </c>
      <c r="D1090" s="175" t="s">
        <v>288</v>
      </c>
      <c r="E1090" s="248" t="s">
        <v>287</v>
      </c>
      <c r="F1090" s="248"/>
      <c r="G1090" s="28" t="s">
        <v>286</v>
      </c>
      <c r="H1090" s="27">
        <v>0.1</v>
      </c>
      <c r="I1090" s="26">
        <v>17.579999999999998</v>
      </c>
      <c r="J1090" s="26">
        <v>1.75</v>
      </c>
    </row>
    <row r="1091" spans="1:10" s="174" customFormat="1" ht="24" customHeight="1" x14ac:dyDescent="0.2">
      <c r="A1091" s="179" t="s">
        <v>297</v>
      </c>
      <c r="B1091" s="38" t="s">
        <v>526</v>
      </c>
      <c r="C1091" s="179" t="s">
        <v>17</v>
      </c>
      <c r="D1091" s="179" t="s">
        <v>525</v>
      </c>
      <c r="E1091" s="249" t="s">
        <v>294</v>
      </c>
      <c r="F1091" s="249"/>
      <c r="G1091" s="37" t="s">
        <v>347</v>
      </c>
      <c r="H1091" s="36">
        <v>0.3</v>
      </c>
      <c r="I1091" s="35">
        <v>4.66</v>
      </c>
      <c r="J1091" s="35">
        <v>1.39</v>
      </c>
    </row>
    <row r="1092" spans="1:10" s="174" customFormat="1" ht="24" customHeight="1" x14ac:dyDescent="0.2">
      <c r="A1092" s="179" t="s">
        <v>297</v>
      </c>
      <c r="B1092" s="38" t="s">
        <v>382</v>
      </c>
      <c r="C1092" s="179" t="s">
        <v>17</v>
      </c>
      <c r="D1092" s="179" t="s">
        <v>381</v>
      </c>
      <c r="E1092" s="249" t="s">
        <v>294</v>
      </c>
      <c r="F1092" s="249"/>
      <c r="G1092" s="37" t="s">
        <v>347</v>
      </c>
      <c r="H1092" s="36">
        <v>5.0000000000000001E-3</v>
      </c>
      <c r="I1092" s="35">
        <v>20.5</v>
      </c>
      <c r="J1092" s="35">
        <v>0.1</v>
      </c>
    </row>
    <row r="1093" spans="1:10" s="174" customFormat="1" ht="24" customHeight="1" x14ac:dyDescent="0.2">
      <c r="A1093" s="179" t="s">
        <v>297</v>
      </c>
      <c r="B1093" s="38" t="s">
        <v>524</v>
      </c>
      <c r="C1093" s="179" t="s">
        <v>39</v>
      </c>
      <c r="D1093" s="179" t="s">
        <v>523</v>
      </c>
      <c r="E1093" s="249" t="s">
        <v>411</v>
      </c>
      <c r="F1093" s="249"/>
      <c r="G1093" s="37" t="s">
        <v>54</v>
      </c>
      <c r="H1093" s="36">
        <v>0.01</v>
      </c>
      <c r="I1093" s="35">
        <v>90.41</v>
      </c>
      <c r="J1093" s="35">
        <v>0.9</v>
      </c>
    </row>
    <row r="1094" spans="1:10" s="174" customFormat="1" x14ac:dyDescent="0.2">
      <c r="A1094" s="180"/>
      <c r="B1094" s="180"/>
      <c r="C1094" s="180"/>
      <c r="D1094" s="180"/>
      <c r="E1094" s="180"/>
      <c r="F1094" s="25"/>
      <c r="G1094" s="180"/>
      <c r="H1094" s="25"/>
      <c r="I1094" s="180"/>
      <c r="J1094" s="25"/>
    </row>
    <row r="1095" spans="1:10" s="174" customFormat="1" x14ac:dyDescent="0.2">
      <c r="A1095" s="180"/>
      <c r="B1095" s="180"/>
      <c r="C1095" s="180"/>
      <c r="D1095" s="180"/>
      <c r="E1095" s="180" t="s">
        <v>285</v>
      </c>
      <c r="F1095" s="25">
        <v>1.21</v>
      </c>
      <c r="G1095" s="180"/>
      <c r="H1095" s="250" t="s">
        <v>284</v>
      </c>
      <c r="I1095" s="250"/>
      <c r="J1095" s="25">
        <v>5.62</v>
      </c>
    </row>
    <row r="1096" spans="1:10" s="174" customFormat="1" ht="30" customHeight="1" thickBot="1" x14ac:dyDescent="0.25">
      <c r="A1096" s="19"/>
      <c r="B1096" s="19"/>
      <c r="C1096" s="19"/>
      <c r="D1096" s="19"/>
      <c r="E1096" s="19"/>
      <c r="F1096" s="19"/>
      <c r="G1096" s="19"/>
      <c r="H1096" s="24"/>
      <c r="I1096" s="19"/>
      <c r="J1096" s="23"/>
    </row>
    <row r="1097" spans="1:10" s="174" customFormat="1" ht="0.95" customHeight="1" thickTop="1" x14ac:dyDescent="0.2">
      <c r="A1097" s="22"/>
      <c r="B1097" s="22"/>
      <c r="C1097" s="22"/>
      <c r="D1097" s="22"/>
      <c r="E1097" s="22"/>
      <c r="F1097" s="22"/>
      <c r="G1097" s="22"/>
      <c r="H1097" s="22"/>
      <c r="I1097" s="22"/>
      <c r="J1097" s="22"/>
    </row>
    <row r="1098" spans="1:10" s="174" customFormat="1" ht="24" customHeight="1" x14ac:dyDescent="0.2">
      <c r="A1098" s="176" t="s">
        <v>254</v>
      </c>
      <c r="B1098" s="176"/>
      <c r="C1098" s="176"/>
      <c r="D1098" s="176" t="s">
        <v>81</v>
      </c>
      <c r="E1098" s="176"/>
      <c r="F1098" s="251"/>
      <c r="G1098" s="251"/>
      <c r="H1098" s="39"/>
      <c r="I1098" s="176"/>
      <c r="J1098" s="17"/>
    </row>
    <row r="1099" spans="1:10" s="174" customFormat="1" ht="18" customHeight="1" x14ac:dyDescent="0.2">
      <c r="A1099" s="177" t="s">
        <v>255</v>
      </c>
      <c r="B1099" s="15" t="s">
        <v>5</v>
      </c>
      <c r="C1099" s="177" t="s">
        <v>6</v>
      </c>
      <c r="D1099" s="177" t="s">
        <v>7</v>
      </c>
      <c r="E1099" s="246" t="s">
        <v>293</v>
      </c>
      <c r="F1099" s="246"/>
      <c r="G1099" s="34" t="s">
        <v>8</v>
      </c>
      <c r="H1099" s="15" t="s">
        <v>9</v>
      </c>
      <c r="I1099" s="15" t="s">
        <v>10</v>
      </c>
      <c r="J1099" s="15" t="s">
        <v>12</v>
      </c>
    </row>
    <row r="1100" spans="1:10" s="174" customFormat="1" ht="72" customHeight="1" x14ac:dyDescent="0.2">
      <c r="A1100" s="178" t="s">
        <v>292</v>
      </c>
      <c r="B1100" s="33" t="s">
        <v>204</v>
      </c>
      <c r="C1100" s="178" t="s">
        <v>24</v>
      </c>
      <c r="D1100" s="178" t="s">
        <v>205</v>
      </c>
      <c r="E1100" s="247" t="s">
        <v>304</v>
      </c>
      <c r="F1100" s="247"/>
      <c r="G1100" s="32" t="s">
        <v>26</v>
      </c>
      <c r="H1100" s="31">
        <v>1</v>
      </c>
      <c r="I1100" s="30">
        <v>15852.01</v>
      </c>
      <c r="J1100" s="30">
        <v>15852.01</v>
      </c>
    </row>
    <row r="1101" spans="1:10" s="174" customFormat="1" ht="24" customHeight="1" x14ac:dyDescent="0.2">
      <c r="A1101" s="175" t="s">
        <v>290</v>
      </c>
      <c r="B1101" s="29" t="s">
        <v>321</v>
      </c>
      <c r="C1101" s="175" t="s">
        <v>17</v>
      </c>
      <c r="D1101" s="175" t="s">
        <v>320</v>
      </c>
      <c r="E1101" s="248" t="s">
        <v>287</v>
      </c>
      <c r="F1101" s="248"/>
      <c r="G1101" s="28" t="s">
        <v>286</v>
      </c>
      <c r="H1101" s="27">
        <v>8</v>
      </c>
      <c r="I1101" s="26">
        <v>19.43</v>
      </c>
      <c r="J1101" s="26">
        <v>155.44</v>
      </c>
    </row>
    <row r="1102" spans="1:10" s="174" customFormat="1" ht="24" customHeight="1" x14ac:dyDescent="0.2">
      <c r="A1102" s="175" t="s">
        <v>290</v>
      </c>
      <c r="B1102" s="29" t="s">
        <v>303</v>
      </c>
      <c r="C1102" s="175" t="s">
        <v>17</v>
      </c>
      <c r="D1102" s="175" t="s">
        <v>302</v>
      </c>
      <c r="E1102" s="248" t="s">
        <v>287</v>
      </c>
      <c r="F1102" s="248"/>
      <c r="G1102" s="28" t="s">
        <v>286</v>
      </c>
      <c r="H1102" s="27">
        <v>8</v>
      </c>
      <c r="I1102" s="26">
        <v>24.91</v>
      </c>
      <c r="J1102" s="26">
        <v>199.28</v>
      </c>
    </row>
    <row r="1103" spans="1:10" s="174" customFormat="1" ht="24" customHeight="1" x14ac:dyDescent="0.2">
      <c r="A1103" s="175" t="s">
        <v>290</v>
      </c>
      <c r="B1103" s="29" t="s">
        <v>438</v>
      </c>
      <c r="C1103" s="175" t="s">
        <v>17</v>
      </c>
      <c r="D1103" s="175" t="s">
        <v>437</v>
      </c>
      <c r="E1103" s="248" t="s">
        <v>287</v>
      </c>
      <c r="F1103" s="248"/>
      <c r="G1103" s="28" t="s">
        <v>286</v>
      </c>
      <c r="H1103" s="27">
        <v>4</v>
      </c>
      <c r="I1103" s="26">
        <v>25.62</v>
      </c>
      <c r="J1103" s="26">
        <v>102.48</v>
      </c>
    </row>
    <row r="1104" spans="1:10" s="174" customFormat="1" ht="24" customHeight="1" x14ac:dyDescent="0.2">
      <c r="A1104" s="175" t="s">
        <v>290</v>
      </c>
      <c r="B1104" s="29" t="s">
        <v>436</v>
      </c>
      <c r="C1104" s="175" t="s">
        <v>17</v>
      </c>
      <c r="D1104" s="175" t="s">
        <v>435</v>
      </c>
      <c r="E1104" s="248" t="s">
        <v>287</v>
      </c>
      <c r="F1104" s="248"/>
      <c r="G1104" s="28" t="s">
        <v>286</v>
      </c>
      <c r="H1104" s="27">
        <v>4</v>
      </c>
      <c r="I1104" s="26">
        <v>19.95</v>
      </c>
      <c r="J1104" s="26">
        <v>79.8</v>
      </c>
    </row>
    <row r="1105" spans="1:10" s="174" customFormat="1" ht="24" customHeight="1" x14ac:dyDescent="0.2">
      <c r="A1105" s="179" t="s">
        <v>297</v>
      </c>
      <c r="B1105" s="38" t="s">
        <v>522</v>
      </c>
      <c r="C1105" s="179" t="s">
        <v>17</v>
      </c>
      <c r="D1105" s="179" t="s">
        <v>521</v>
      </c>
      <c r="E1105" s="249" t="s">
        <v>294</v>
      </c>
      <c r="F1105" s="249"/>
      <c r="G1105" s="37" t="s">
        <v>132</v>
      </c>
      <c r="H1105" s="36">
        <v>4</v>
      </c>
      <c r="I1105" s="35">
        <v>4.25</v>
      </c>
      <c r="J1105" s="35">
        <v>17</v>
      </c>
    </row>
    <row r="1106" spans="1:10" s="174" customFormat="1" ht="24" customHeight="1" x14ac:dyDescent="0.2">
      <c r="A1106" s="179" t="s">
        <v>297</v>
      </c>
      <c r="B1106" s="38" t="s">
        <v>520</v>
      </c>
      <c r="C1106" s="179" t="s">
        <v>17</v>
      </c>
      <c r="D1106" s="179" t="s">
        <v>519</v>
      </c>
      <c r="E1106" s="249" t="s">
        <v>411</v>
      </c>
      <c r="F1106" s="249"/>
      <c r="G1106" s="37" t="s">
        <v>286</v>
      </c>
      <c r="H1106" s="36">
        <v>8</v>
      </c>
      <c r="I1106" s="35">
        <v>0.81</v>
      </c>
      <c r="J1106" s="35">
        <v>6.48</v>
      </c>
    </row>
    <row r="1107" spans="1:10" s="174" customFormat="1" ht="24" customHeight="1" x14ac:dyDescent="0.2">
      <c r="A1107" s="179" t="s">
        <v>297</v>
      </c>
      <c r="B1107" s="38" t="s">
        <v>518</v>
      </c>
      <c r="C1107" s="179" t="s">
        <v>17</v>
      </c>
      <c r="D1107" s="179" t="s">
        <v>517</v>
      </c>
      <c r="E1107" s="249" t="s">
        <v>294</v>
      </c>
      <c r="F1107" s="249"/>
      <c r="G1107" s="37" t="s">
        <v>132</v>
      </c>
      <c r="H1107" s="36">
        <v>1</v>
      </c>
      <c r="I1107" s="35">
        <v>18.79</v>
      </c>
      <c r="J1107" s="35">
        <v>18.79</v>
      </c>
    </row>
    <row r="1108" spans="1:10" s="174" customFormat="1" ht="24" customHeight="1" x14ac:dyDescent="0.2">
      <c r="A1108" s="179" t="s">
        <v>297</v>
      </c>
      <c r="B1108" s="38" t="s">
        <v>46</v>
      </c>
      <c r="C1108" s="179" t="s">
        <v>24</v>
      </c>
      <c r="D1108" s="179" t="s">
        <v>516</v>
      </c>
      <c r="E1108" s="249" t="s">
        <v>411</v>
      </c>
      <c r="F1108" s="249"/>
      <c r="G1108" s="37" t="s">
        <v>515</v>
      </c>
      <c r="H1108" s="36">
        <v>1</v>
      </c>
      <c r="I1108" s="35">
        <v>60.79</v>
      </c>
      <c r="J1108" s="35">
        <v>60.79</v>
      </c>
    </row>
    <row r="1109" spans="1:10" s="174" customFormat="1" ht="24" customHeight="1" x14ac:dyDescent="0.2">
      <c r="A1109" s="179" t="s">
        <v>297</v>
      </c>
      <c r="B1109" s="38" t="s">
        <v>310</v>
      </c>
      <c r="C1109" s="179" t="s">
        <v>39</v>
      </c>
      <c r="D1109" s="179" t="s">
        <v>309</v>
      </c>
      <c r="E1109" s="249" t="s">
        <v>294</v>
      </c>
      <c r="F1109" s="249"/>
      <c r="G1109" s="37" t="s">
        <v>61</v>
      </c>
      <c r="H1109" s="36">
        <v>1</v>
      </c>
      <c r="I1109" s="35">
        <v>3.73</v>
      </c>
      <c r="J1109" s="35">
        <v>3.73</v>
      </c>
    </row>
    <row r="1110" spans="1:10" s="174" customFormat="1" ht="24" customHeight="1" x14ac:dyDescent="0.2">
      <c r="A1110" s="179" t="s">
        <v>297</v>
      </c>
      <c r="B1110" s="38" t="s">
        <v>514</v>
      </c>
      <c r="C1110" s="179" t="s">
        <v>17</v>
      </c>
      <c r="D1110" s="179" t="s">
        <v>513</v>
      </c>
      <c r="E1110" s="249" t="s">
        <v>294</v>
      </c>
      <c r="F1110" s="249"/>
      <c r="G1110" s="37" t="s">
        <v>132</v>
      </c>
      <c r="H1110" s="36">
        <v>1</v>
      </c>
      <c r="I1110" s="35">
        <v>5.66</v>
      </c>
      <c r="J1110" s="35">
        <v>5.66</v>
      </c>
    </row>
    <row r="1111" spans="1:10" s="174" customFormat="1" ht="24" customHeight="1" x14ac:dyDescent="0.2">
      <c r="A1111" s="179" t="s">
        <v>297</v>
      </c>
      <c r="B1111" s="38" t="s">
        <v>512</v>
      </c>
      <c r="C1111" s="179" t="s">
        <v>17</v>
      </c>
      <c r="D1111" s="179" t="s">
        <v>511</v>
      </c>
      <c r="E1111" s="249" t="s">
        <v>294</v>
      </c>
      <c r="F1111" s="249"/>
      <c r="G1111" s="37" t="s">
        <v>132</v>
      </c>
      <c r="H1111" s="36">
        <v>1</v>
      </c>
      <c r="I1111" s="35">
        <v>53.33</v>
      </c>
      <c r="J1111" s="35">
        <v>53.33</v>
      </c>
    </row>
    <row r="1112" spans="1:10" s="174" customFormat="1" ht="24" customHeight="1" x14ac:dyDescent="0.2">
      <c r="A1112" s="179" t="s">
        <v>297</v>
      </c>
      <c r="B1112" s="38" t="s">
        <v>510</v>
      </c>
      <c r="C1112" s="179" t="s">
        <v>17</v>
      </c>
      <c r="D1112" s="179" t="s">
        <v>509</v>
      </c>
      <c r="E1112" s="249" t="s">
        <v>294</v>
      </c>
      <c r="F1112" s="249"/>
      <c r="G1112" s="37" t="s">
        <v>132</v>
      </c>
      <c r="H1112" s="36">
        <v>1</v>
      </c>
      <c r="I1112" s="35">
        <v>42.94</v>
      </c>
      <c r="J1112" s="35">
        <v>42.94</v>
      </c>
    </row>
    <row r="1113" spans="1:10" s="174" customFormat="1" ht="24" customHeight="1" x14ac:dyDescent="0.2">
      <c r="A1113" s="179" t="s">
        <v>297</v>
      </c>
      <c r="B1113" s="38" t="s">
        <v>508</v>
      </c>
      <c r="C1113" s="179" t="s">
        <v>17</v>
      </c>
      <c r="D1113" s="179" t="s">
        <v>507</v>
      </c>
      <c r="E1113" s="249" t="s">
        <v>294</v>
      </c>
      <c r="F1113" s="249"/>
      <c r="G1113" s="37" t="s">
        <v>132</v>
      </c>
      <c r="H1113" s="36">
        <v>3</v>
      </c>
      <c r="I1113" s="35">
        <v>13.13</v>
      </c>
      <c r="J1113" s="35">
        <v>39.39</v>
      </c>
    </row>
    <row r="1114" spans="1:10" s="174" customFormat="1" ht="24" customHeight="1" x14ac:dyDescent="0.2">
      <c r="A1114" s="179" t="s">
        <v>297</v>
      </c>
      <c r="B1114" s="38" t="s">
        <v>506</v>
      </c>
      <c r="C1114" s="179" t="s">
        <v>17</v>
      </c>
      <c r="D1114" s="179" t="s">
        <v>505</v>
      </c>
      <c r="E1114" s="249" t="s">
        <v>294</v>
      </c>
      <c r="F1114" s="249"/>
      <c r="G1114" s="37" t="s">
        <v>132</v>
      </c>
      <c r="H1114" s="36">
        <v>1</v>
      </c>
      <c r="I1114" s="35">
        <v>67.69</v>
      </c>
      <c r="J1114" s="35">
        <v>67.69</v>
      </c>
    </row>
    <row r="1115" spans="1:10" s="174" customFormat="1" ht="24" customHeight="1" x14ac:dyDescent="0.2">
      <c r="A1115" s="179" t="s">
        <v>297</v>
      </c>
      <c r="B1115" s="38" t="s">
        <v>408</v>
      </c>
      <c r="C1115" s="179" t="s">
        <v>17</v>
      </c>
      <c r="D1115" s="179" t="s">
        <v>407</v>
      </c>
      <c r="E1115" s="249" t="s">
        <v>294</v>
      </c>
      <c r="F1115" s="249"/>
      <c r="G1115" s="37" t="s">
        <v>132</v>
      </c>
      <c r="H1115" s="36">
        <v>1</v>
      </c>
      <c r="I1115" s="35">
        <v>28.74</v>
      </c>
      <c r="J1115" s="35">
        <v>28.74</v>
      </c>
    </row>
    <row r="1116" spans="1:10" s="174" customFormat="1" ht="24" customHeight="1" x14ac:dyDescent="0.2">
      <c r="A1116" s="179" t="s">
        <v>297</v>
      </c>
      <c r="B1116" s="38" t="s">
        <v>504</v>
      </c>
      <c r="C1116" s="179" t="s">
        <v>17</v>
      </c>
      <c r="D1116" s="179" t="s">
        <v>503</v>
      </c>
      <c r="E1116" s="249" t="s">
        <v>294</v>
      </c>
      <c r="F1116" s="249"/>
      <c r="G1116" s="37" t="s">
        <v>132</v>
      </c>
      <c r="H1116" s="36">
        <v>1</v>
      </c>
      <c r="I1116" s="35">
        <v>5.33</v>
      </c>
      <c r="J1116" s="35">
        <v>5.33</v>
      </c>
    </row>
    <row r="1117" spans="1:10" s="174" customFormat="1" ht="24" customHeight="1" x14ac:dyDescent="0.2">
      <c r="A1117" s="179" t="s">
        <v>297</v>
      </c>
      <c r="B1117" s="38" t="s">
        <v>502</v>
      </c>
      <c r="C1117" s="179" t="s">
        <v>17</v>
      </c>
      <c r="D1117" s="179" t="s">
        <v>501</v>
      </c>
      <c r="E1117" s="249" t="s">
        <v>294</v>
      </c>
      <c r="F1117" s="249"/>
      <c r="G1117" s="37" t="s">
        <v>132</v>
      </c>
      <c r="H1117" s="36">
        <v>1</v>
      </c>
      <c r="I1117" s="35">
        <v>4.42</v>
      </c>
      <c r="J1117" s="35">
        <v>4.42</v>
      </c>
    </row>
    <row r="1118" spans="1:10" s="174" customFormat="1" ht="36" customHeight="1" x14ac:dyDescent="0.2">
      <c r="A1118" s="179" t="s">
        <v>297</v>
      </c>
      <c r="B1118" s="38" t="s">
        <v>500</v>
      </c>
      <c r="C1118" s="179" t="s">
        <v>17</v>
      </c>
      <c r="D1118" s="179" t="s">
        <v>499</v>
      </c>
      <c r="E1118" s="249" t="s">
        <v>294</v>
      </c>
      <c r="F1118" s="249"/>
      <c r="G1118" s="37" t="s">
        <v>132</v>
      </c>
      <c r="H1118" s="36">
        <v>1</v>
      </c>
      <c r="I1118" s="35">
        <v>94.56</v>
      </c>
      <c r="J1118" s="35">
        <v>94.56</v>
      </c>
    </row>
    <row r="1119" spans="1:10" s="174" customFormat="1" ht="24" customHeight="1" x14ac:dyDescent="0.2">
      <c r="A1119" s="179" t="s">
        <v>297</v>
      </c>
      <c r="B1119" s="38" t="s">
        <v>498</v>
      </c>
      <c r="C1119" s="179" t="s">
        <v>17</v>
      </c>
      <c r="D1119" s="179" t="s">
        <v>497</v>
      </c>
      <c r="E1119" s="249" t="s">
        <v>294</v>
      </c>
      <c r="F1119" s="249"/>
      <c r="G1119" s="37" t="s">
        <v>132</v>
      </c>
      <c r="H1119" s="36">
        <v>1</v>
      </c>
      <c r="I1119" s="35">
        <v>15.97</v>
      </c>
      <c r="J1119" s="35">
        <v>15.97</v>
      </c>
    </row>
    <row r="1120" spans="1:10" s="174" customFormat="1" ht="24" customHeight="1" x14ac:dyDescent="0.2">
      <c r="A1120" s="179" t="s">
        <v>297</v>
      </c>
      <c r="B1120" s="38" t="s">
        <v>496</v>
      </c>
      <c r="C1120" s="179" t="s">
        <v>17</v>
      </c>
      <c r="D1120" s="179" t="s">
        <v>495</v>
      </c>
      <c r="E1120" s="249" t="s">
        <v>294</v>
      </c>
      <c r="F1120" s="249"/>
      <c r="G1120" s="37" t="s">
        <v>132</v>
      </c>
      <c r="H1120" s="36">
        <v>1</v>
      </c>
      <c r="I1120" s="35">
        <v>53.44</v>
      </c>
      <c r="J1120" s="35">
        <v>53.44</v>
      </c>
    </row>
    <row r="1121" spans="1:10" s="174" customFormat="1" ht="24" customHeight="1" x14ac:dyDescent="0.2">
      <c r="A1121" s="179" t="s">
        <v>297</v>
      </c>
      <c r="B1121" s="38" t="s">
        <v>49</v>
      </c>
      <c r="C1121" s="179" t="s">
        <v>24</v>
      </c>
      <c r="D1121" s="179" t="s">
        <v>494</v>
      </c>
      <c r="E1121" s="249" t="s">
        <v>294</v>
      </c>
      <c r="F1121" s="249"/>
      <c r="G1121" s="37" t="s">
        <v>26</v>
      </c>
      <c r="H1121" s="36">
        <v>1</v>
      </c>
      <c r="I1121" s="35">
        <v>5.69</v>
      </c>
      <c r="J1121" s="35">
        <v>5.69</v>
      </c>
    </row>
    <row r="1122" spans="1:10" s="174" customFormat="1" ht="24" customHeight="1" x14ac:dyDescent="0.2">
      <c r="A1122" s="179" t="s">
        <v>297</v>
      </c>
      <c r="B1122" s="38" t="s">
        <v>493</v>
      </c>
      <c r="C1122" s="179" t="s">
        <v>24</v>
      </c>
      <c r="D1122" s="179" t="s">
        <v>492</v>
      </c>
      <c r="E1122" s="249" t="s">
        <v>294</v>
      </c>
      <c r="F1122" s="249"/>
      <c r="G1122" s="37" t="s">
        <v>36</v>
      </c>
      <c r="H1122" s="36">
        <v>1</v>
      </c>
      <c r="I1122" s="35">
        <v>3.46</v>
      </c>
      <c r="J1122" s="35">
        <v>3.46</v>
      </c>
    </row>
    <row r="1123" spans="1:10" s="174" customFormat="1" ht="24" customHeight="1" x14ac:dyDescent="0.2">
      <c r="A1123" s="179" t="s">
        <v>297</v>
      </c>
      <c r="B1123" s="38" t="s">
        <v>491</v>
      </c>
      <c r="C1123" s="179" t="s">
        <v>39</v>
      </c>
      <c r="D1123" s="179" t="s">
        <v>490</v>
      </c>
      <c r="E1123" s="249" t="s">
        <v>294</v>
      </c>
      <c r="F1123" s="249"/>
      <c r="G1123" s="37" t="s">
        <v>61</v>
      </c>
      <c r="H1123" s="36">
        <v>1</v>
      </c>
      <c r="I1123" s="35">
        <v>22.53</v>
      </c>
      <c r="J1123" s="35">
        <v>22.53</v>
      </c>
    </row>
    <row r="1124" spans="1:10" s="174" customFormat="1" ht="24" customHeight="1" x14ac:dyDescent="0.2">
      <c r="A1124" s="179" t="s">
        <v>297</v>
      </c>
      <c r="B1124" s="38" t="s">
        <v>56</v>
      </c>
      <c r="C1124" s="179" t="s">
        <v>24</v>
      </c>
      <c r="D1124" s="179" t="s">
        <v>489</v>
      </c>
      <c r="E1124" s="249" t="s">
        <v>294</v>
      </c>
      <c r="F1124" s="249"/>
      <c r="G1124" s="37" t="s">
        <v>36</v>
      </c>
      <c r="H1124" s="36">
        <v>1</v>
      </c>
      <c r="I1124" s="35">
        <v>3.46</v>
      </c>
      <c r="J1124" s="35">
        <v>3.46</v>
      </c>
    </row>
    <row r="1125" spans="1:10" s="174" customFormat="1" ht="24" customHeight="1" x14ac:dyDescent="0.2">
      <c r="A1125" s="179" t="s">
        <v>297</v>
      </c>
      <c r="B1125" s="38" t="s">
        <v>118</v>
      </c>
      <c r="C1125" s="179" t="s">
        <v>24</v>
      </c>
      <c r="D1125" s="179" t="s">
        <v>488</v>
      </c>
      <c r="E1125" s="249" t="s">
        <v>411</v>
      </c>
      <c r="F1125" s="249"/>
      <c r="G1125" s="37" t="s">
        <v>487</v>
      </c>
      <c r="H1125" s="36">
        <v>30</v>
      </c>
      <c r="I1125" s="35">
        <v>147.59</v>
      </c>
      <c r="J1125" s="35">
        <v>4427.7</v>
      </c>
    </row>
    <row r="1126" spans="1:10" s="174" customFormat="1" ht="24" customHeight="1" x14ac:dyDescent="0.2">
      <c r="A1126" s="179" t="s">
        <v>297</v>
      </c>
      <c r="B1126" s="38" t="s">
        <v>86</v>
      </c>
      <c r="C1126" s="179" t="s">
        <v>24</v>
      </c>
      <c r="D1126" s="179" t="s">
        <v>486</v>
      </c>
      <c r="E1126" s="249" t="s">
        <v>411</v>
      </c>
      <c r="F1126" s="249"/>
      <c r="G1126" s="37" t="s">
        <v>36</v>
      </c>
      <c r="H1126" s="36">
        <v>30</v>
      </c>
      <c r="I1126" s="35">
        <v>43.87</v>
      </c>
      <c r="J1126" s="35">
        <v>1316.1</v>
      </c>
    </row>
    <row r="1127" spans="1:10" s="174" customFormat="1" ht="24" customHeight="1" x14ac:dyDescent="0.2">
      <c r="A1127" s="179" t="s">
        <v>297</v>
      </c>
      <c r="B1127" s="38" t="s">
        <v>485</v>
      </c>
      <c r="C1127" s="179" t="s">
        <v>17</v>
      </c>
      <c r="D1127" s="179" t="s">
        <v>484</v>
      </c>
      <c r="E1127" s="249" t="s">
        <v>294</v>
      </c>
      <c r="F1127" s="249"/>
      <c r="G1127" s="37" t="s">
        <v>128</v>
      </c>
      <c r="H1127" s="36">
        <v>140</v>
      </c>
      <c r="I1127" s="35">
        <v>5.46</v>
      </c>
      <c r="J1127" s="35">
        <v>764.4</v>
      </c>
    </row>
    <row r="1128" spans="1:10" s="174" customFormat="1" ht="24" customHeight="1" x14ac:dyDescent="0.2">
      <c r="A1128" s="179" t="s">
        <v>297</v>
      </c>
      <c r="B1128" s="38" t="s">
        <v>483</v>
      </c>
      <c r="C1128" s="179" t="s">
        <v>17</v>
      </c>
      <c r="D1128" s="179" t="s">
        <v>482</v>
      </c>
      <c r="E1128" s="249" t="s">
        <v>294</v>
      </c>
      <c r="F1128" s="249"/>
      <c r="G1128" s="37" t="s">
        <v>128</v>
      </c>
      <c r="H1128" s="36">
        <v>120</v>
      </c>
      <c r="I1128" s="35">
        <v>16.8</v>
      </c>
      <c r="J1128" s="35">
        <v>2016</v>
      </c>
    </row>
    <row r="1129" spans="1:10" s="174" customFormat="1" ht="24" customHeight="1" x14ac:dyDescent="0.2">
      <c r="A1129" s="179" t="s">
        <v>297</v>
      </c>
      <c r="B1129" s="38" t="s">
        <v>481</v>
      </c>
      <c r="C1129" s="179" t="s">
        <v>17</v>
      </c>
      <c r="D1129" s="179" t="s">
        <v>480</v>
      </c>
      <c r="E1129" s="249" t="s">
        <v>294</v>
      </c>
      <c r="F1129" s="249"/>
      <c r="G1129" s="37" t="s">
        <v>128</v>
      </c>
      <c r="H1129" s="36">
        <v>120</v>
      </c>
      <c r="I1129" s="35">
        <v>17.55</v>
      </c>
      <c r="J1129" s="35">
        <v>2106</v>
      </c>
    </row>
    <row r="1130" spans="1:10" s="174" customFormat="1" ht="36" customHeight="1" x14ac:dyDescent="0.2">
      <c r="A1130" s="179" t="s">
        <v>297</v>
      </c>
      <c r="B1130" s="38" t="s">
        <v>479</v>
      </c>
      <c r="C1130" s="179" t="s">
        <v>24</v>
      </c>
      <c r="D1130" s="179" t="s">
        <v>478</v>
      </c>
      <c r="E1130" s="249" t="s">
        <v>411</v>
      </c>
      <c r="F1130" s="249"/>
      <c r="G1130" s="37" t="s">
        <v>26</v>
      </c>
      <c r="H1130" s="36">
        <v>1</v>
      </c>
      <c r="I1130" s="35">
        <v>814.7</v>
      </c>
      <c r="J1130" s="35">
        <v>814.7</v>
      </c>
    </row>
    <row r="1131" spans="1:10" s="174" customFormat="1" ht="24" customHeight="1" x14ac:dyDescent="0.2">
      <c r="A1131" s="179" t="s">
        <v>297</v>
      </c>
      <c r="B1131" s="38" t="s">
        <v>477</v>
      </c>
      <c r="C1131" s="179" t="s">
        <v>24</v>
      </c>
      <c r="D1131" s="179" t="s">
        <v>476</v>
      </c>
      <c r="E1131" s="249" t="s">
        <v>475</v>
      </c>
      <c r="F1131" s="249"/>
      <c r="G1131" s="37" t="s">
        <v>26</v>
      </c>
      <c r="H1131" s="36">
        <v>1</v>
      </c>
      <c r="I1131" s="35">
        <v>3316.71</v>
      </c>
      <c r="J1131" s="35">
        <v>3316.71</v>
      </c>
    </row>
    <row r="1132" spans="1:10" s="174" customFormat="1" x14ac:dyDescent="0.2">
      <c r="A1132" s="180"/>
      <c r="B1132" s="180"/>
      <c r="C1132" s="180"/>
      <c r="D1132" s="180"/>
      <c r="E1132" s="180"/>
      <c r="F1132" s="25"/>
      <c r="G1132" s="180"/>
      <c r="H1132" s="25"/>
      <c r="I1132" s="180"/>
      <c r="J1132" s="25"/>
    </row>
    <row r="1133" spans="1:10" s="174" customFormat="1" x14ac:dyDescent="0.2">
      <c r="A1133" s="180"/>
      <c r="B1133" s="180"/>
      <c r="C1133" s="180"/>
      <c r="D1133" s="180"/>
      <c r="E1133" s="180" t="s">
        <v>285</v>
      </c>
      <c r="F1133" s="25">
        <v>4383.08</v>
      </c>
      <c r="G1133" s="180"/>
      <c r="H1133" s="250" t="s">
        <v>284</v>
      </c>
      <c r="I1133" s="250"/>
      <c r="J1133" s="25">
        <v>20235.09</v>
      </c>
    </row>
    <row r="1134" spans="1:10" s="174" customFormat="1" ht="30" customHeight="1" thickBot="1" x14ac:dyDescent="0.25">
      <c r="A1134" s="19"/>
      <c r="B1134" s="19"/>
      <c r="C1134" s="19"/>
      <c r="D1134" s="19"/>
      <c r="E1134" s="19"/>
      <c r="F1134" s="19"/>
      <c r="G1134" s="19"/>
      <c r="H1134" s="24"/>
      <c r="I1134" s="19"/>
      <c r="J1134" s="23"/>
    </row>
    <row r="1135" spans="1:10" s="174" customFormat="1" ht="0.95" customHeight="1" thickTop="1" x14ac:dyDescent="0.2">
      <c r="A1135" s="22"/>
      <c r="B1135" s="22"/>
      <c r="C1135" s="22"/>
      <c r="D1135" s="22"/>
      <c r="E1135" s="22"/>
      <c r="F1135" s="22"/>
      <c r="G1135" s="22"/>
      <c r="H1135" s="22"/>
      <c r="I1135" s="22"/>
      <c r="J1135" s="22"/>
    </row>
    <row r="1136" spans="1:10" s="174" customFormat="1" ht="18" customHeight="1" x14ac:dyDescent="0.2">
      <c r="A1136" s="177" t="s">
        <v>256</v>
      </c>
      <c r="B1136" s="15" t="s">
        <v>5</v>
      </c>
      <c r="C1136" s="177" t="s">
        <v>6</v>
      </c>
      <c r="D1136" s="177" t="s">
        <v>7</v>
      </c>
      <c r="E1136" s="246" t="s">
        <v>293</v>
      </c>
      <c r="F1136" s="246"/>
      <c r="G1136" s="34" t="s">
        <v>8</v>
      </c>
      <c r="H1136" s="15" t="s">
        <v>9</v>
      </c>
      <c r="I1136" s="15" t="s">
        <v>10</v>
      </c>
      <c r="J1136" s="15" t="s">
        <v>12</v>
      </c>
    </row>
    <row r="1137" spans="1:10" s="174" customFormat="1" ht="24" customHeight="1" x14ac:dyDescent="0.2">
      <c r="A1137" s="178" t="s">
        <v>292</v>
      </c>
      <c r="B1137" s="33" t="s">
        <v>89</v>
      </c>
      <c r="C1137" s="178" t="s">
        <v>24</v>
      </c>
      <c r="D1137" s="178" t="s">
        <v>90</v>
      </c>
      <c r="E1137" s="247" t="s">
        <v>287</v>
      </c>
      <c r="F1137" s="247"/>
      <c r="G1137" s="32" t="s">
        <v>26</v>
      </c>
      <c r="H1137" s="31">
        <v>1</v>
      </c>
      <c r="I1137" s="30">
        <v>961.68</v>
      </c>
      <c r="J1137" s="30">
        <v>961.68</v>
      </c>
    </row>
    <row r="1138" spans="1:10" s="174" customFormat="1" ht="24" customHeight="1" x14ac:dyDescent="0.2">
      <c r="A1138" s="175" t="s">
        <v>290</v>
      </c>
      <c r="B1138" s="29" t="s">
        <v>438</v>
      </c>
      <c r="C1138" s="175" t="s">
        <v>17</v>
      </c>
      <c r="D1138" s="175" t="s">
        <v>437</v>
      </c>
      <c r="E1138" s="248" t="s">
        <v>287</v>
      </c>
      <c r="F1138" s="248"/>
      <c r="G1138" s="28" t="s">
        <v>286</v>
      </c>
      <c r="H1138" s="27">
        <v>2</v>
      </c>
      <c r="I1138" s="26">
        <v>25.62</v>
      </c>
      <c r="J1138" s="26">
        <v>51.24</v>
      </c>
    </row>
    <row r="1139" spans="1:10" s="174" customFormat="1" ht="24" customHeight="1" x14ac:dyDescent="0.2">
      <c r="A1139" s="175" t="s">
        <v>290</v>
      </c>
      <c r="B1139" s="29" t="s">
        <v>436</v>
      </c>
      <c r="C1139" s="175" t="s">
        <v>17</v>
      </c>
      <c r="D1139" s="175" t="s">
        <v>435</v>
      </c>
      <c r="E1139" s="248" t="s">
        <v>287</v>
      </c>
      <c r="F1139" s="248"/>
      <c r="G1139" s="28" t="s">
        <v>286</v>
      </c>
      <c r="H1139" s="27">
        <v>2</v>
      </c>
      <c r="I1139" s="26">
        <v>19.95</v>
      </c>
      <c r="J1139" s="26">
        <v>39.9</v>
      </c>
    </row>
    <row r="1140" spans="1:10" s="174" customFormat="1" ht="24" customHeight="1" x14ac:dyDescent="0.2">
      <c r="A1140" s="179" t="s">
        <v>297</v>
      </c>
      <c r="B1140" s="38" t="s">
        <v>421</v>
      </c>
      <c r="C1140" s="179" t="s">
        <v>39</v>
      </c>
      <c r="D1140" s="179" t="s">
        <v>420</v>
      </c>
      <c r="E1140" s="249" t="s">
        <v>294</v>
      </c>
      <c r="F1140" s="249"/>
      <c r="G1140" s="37" t="s">
        <v>61</v>
      </c>
      <c r="H1140" s="36">
        <v>1</v>
      </c>
      <c r="I1140" s="35">
        <v>581.34</v>
      </c>
      <c r="J1140" s="35">
        <v>581.34</v>
      </c>
    </row>
    <row r="1141" spans="1:10" s="174" customFormat="1" ht="36" customHeight="1" x14ac:dyDescent="0.2">
      <c r="A1141" s="179" t="s">
        <v>297</v>
      </c>
      <c r="B1141" s="38" t="s">
        <v>474</v>
      </c>
      <c r="C1141" s="179" t="s">
        <v>17</v>
      </c>
      <c r="D1141" s="179" t="s">
        <v>473</v>
      </c>
      <c r="E1141" s="249" t="s">
        <v>294</v>
      </c>
      <c r="F1141" s="249"/>
      <c r="G1141" s="37" t="s">
        <v>132</v>
      </c>
      <c r="H1141" s="36">
        <v>1</v>
      </c>
      <c r="I1141" s="35">
        <v>56.86</v>
      </c>
      <c r="J1141" s="35">
        <v>56.86</v>
      </c>
    </row>
    <row r="1142" spans="1:10" s="174" customFormat="1" ht="36" customHeight="1" x14ac:dyDescent="0.2">
      <c r="A1142" s="179" t="s">
        <v>297</v>
      </c>
      <c r="B1142" s="38" t="s">
        <v>472</v>
      </c>
      <c r="C1142" s="179" t="s">
        <v>17</v>
      </c>
      <c r="D1142" s="179" t="s">
        <v>471</v>
      </c>
      <c r="E1142" s="249" t="s">
        <v>294</v>
      </c>
      <c r="F1142" s="249"/>
      <c r="G1142" s="37" t="s">
        <v>132</v>
      </c>
      <c r="H1142" s="36">
        <v>1</v>
      </c>
      <c r="I1142" s="35">
        <v>26.76</v>
      </c>
      <c r="J1142" s="35">
        <v>26.76</v>
      </c>
    </row>
    <row r="1143" spans="1:10" s="174" customFormat="1" ht="24" customHeight="1" x14ac:dyDescent="0.2">
      <c r="A1143" s="179" t="s">
        <v>297</v>
      </c>
      <c r="B1143" s="38" t="s">
        <v>470</v>
      </c>
      <c r="C1143" s="179" t="s">
        <v>17</v>
      </c>
      <c r="D1143" s="179" t="s">
        <v>469</v>
      </c>
      <c r="E1143" s="249" t="s">
        <v>294</v>
      </c>
      <c r="F1143" s="249"/>
      <c r="G1143" s="37" t="s">
        <v>132</v>
      </c>
      <c r="H1143" s="36">
        <v>3</v>
      </c>
      <c r="I1143" s="35">
        <v>5.09</v>
      </c>
      <c r="J1143" s="35">
        <v>15.27</v>
      </c>
    </row>
    <row r="1144" spans="1:10" s="174" customFormat="1" ht="24" customHeight="1" x14ac:dyDescent="0.2">
      <c r="A1144" s="179" t="s">
        <v>297</v>
      </c>
      <c r="B1144" s="38" t="s">
        <v>468</v>
      </c>
      <c r="C1144" s="179" t="s">
        <v>17</v>
      </c>
      <c r="D1144" s="179" t="s">
        <v>467</v>
      </c>
      <c r="E1144" s="249" t="s">
        <v>294</v>
      </c>
      <c r="F1144" s="249"/>
      <c r="G1144" s="37" t="s">
        <v>128</v>
      </c>
      <c r="H1144" s="36">
        <v>6</v>
      </c>
      <c r="I1144" s="35">
        <v>6.05</v>
      </c>
      <c r="J1144" s="35">
        <v>36.299999999999997</v>
      </c>
    </row>
    <row r="1145" spans="1:10" s="174" customFormat="1" ht="24" customHeight="1" x14ac:dyDescent="0.2">
      <c r="A1145" s="179" t="s">
        <v>297</v>
      </c>
      <c r="B1145" s="38" t="s">
        <v>466</v>
      </c>
      <c r="C1145" s="179" t="s">
        <v>17</v>
      </c>
      <c r="D1145" s="179" t="s">
        <v>465</v>
      </c>
      <c r="E1145" s="249" t="s">
        <v>294</v>
      </c>
      <c r="F1145" s="249"/>
      <c r="G1145" s="37" t="s">
        <v>128</v>
      </c>
      <c r="H1145" s="36">
        <v>2</v>
      </c>
      <c r="I1145" s="35">
        <v>3.11</v>
      </c>
      <c r="J1145" s="35">
        <v>6.22</v>
      </c>
    </row>
    <row r="1146" spans="1:10" s="174" customFormat="1" ht="24" customHeight="1" x14ac:dyDescent="0.2">
      <c r="A1146" s="179" t="s">
        <v>297</v>
      </c>
      <c r="B1146" s="38" t="s">
        <v>464</v>
      </c>
      <c r="C1146" s="179" t="s">
        <v>17</v>
      </c>
      <c r="D1146" s="179" t="s">
        <v>463</v>
      </c>
      <c r="E1146" s="249" t="s">
        <v>294</v>
      </c>
      <c r="F1146" s="249"/>
      <c r="G1146" s="37" t="s">
        <v>132</v>
      </c>
      <c r="H1146" s="36">
        <v>2</v>
      </c>
      <c r="I1146" s="35">
        <v>2.2599999999999998</v>
      </c>
      <c r="J1146" s="35">
        <v>4.5199999999999996</v>
      </c>
    </row>
    <row r="1147" spans="1:10" s="174" customFormat="1" ht="24" customHeight="1" x14ac:dyDescent="0.2">
      <c r="A1147" s="179" t="s">
        <v>297</v>
      </c>
      <c r="B1147" s="38" t="s">
        <v>462</v>
      </c>
      <c r="C1147" s="179" t="s">
        <v>17</v>
      </c>
      <c r="D1147" s="179" t="s">
        <v>461</v>
      </c>
      <c r="E1147" s="249" t="s">
        <v>294</v>
      </c>
      <c r="F1147" s="249"/>
      <c r="G1147" s="37" t="s">
        <v>132</v>
      </c>
      <c r="H1147" s="36">
        <v>2</v>
      </c>
      <c r="I1147" s="35">
        <v>1.1499999999999999</v>
      </c>
      <c r="J1147" s="35">
        <v>2.2999999999999998</v>
      </c>
    </row>
    <row r="1148" spans="1:10" s="174" customFormat="1" ht="24" customHeight="1" x14ac:dyDescent="0.2">
      <c r="A1148" s="179" t="s">
        <v>297</v>
      </c>
      <c r="B1148" s="38" t="s">
        <v>460</v>
      </c>
      <c r="C1148" s="179" t="s">
        <v>17</v>
      </c>
      <c r="D1148" s="179" t="s">
        <v>459</v>
      </c>
      <c r="E1148" s="249" t="s">
        <v>294</v>
      </c>
      <c r="F1148" s="249"/>
      <c r="G1148" s="37" t="s">
        <v>132</v>
      </c>
      <c r="H1148" s="36">
        <v>6</v>
      </c>
      <c r="I1148" s="35">
        <v>0.91</v>
      </c>
      <c r="J1148" s="35">
        <v>5.46</v>
      </c>
    </row>
    <row r="1149" spans="1:10" s="174" customFormat="1" ht="24" customHeight="1" x14ac:dyDescent="0.2">
      <c r="A1149" s="179" t="s">
        <v>297</v>
      </c>
      <c r="B1149" s="38" t="s">
        <v>458</v>
      </c>
      <c r="C1149" s="179" t="s">
        <v>17</v>
      </c>
      <c r="D1149" s="179" t="s">
        <v>457</v>
      </c>
      <c r="E1149" s="249" t="s">
        <v>294</v>
      </c>
      <c r="F1149" s="249"/>
      <c r="G1149" s="37" t="s">
        <v>132</v>
      </c>
      <c r="H1149" s="36">
        <v>1</v>
      </c>
      <c r="I1149" s="35">
        <v>29.59</v>
      </c>
      <c r="J1149" s="35">
        <v>29.59</v>
      </c>
    </row>
    <row r="1150" spans="1:10" s="174" customFormat="1" ht="48" customHeight="1" x14ac:dyDescent="0.2">
      <c r="A1150" s="179" t="s">
        <v>297</v>
      </c>
      <c r="B1150" s="38" t="s">
        <v>456</v>
      </c>
      <c r="C1150" s="179" t="s">
        <v>17</v>
      </c>
      <c r="D1150" s="179" t="s">
        <v>455</v>
      </c>
      <c r="E1150" s="249" t="s">
        <v>294</v>
      </c>
      <c r="F1150" s="249"/>
      <c r="G1150" s="37" t="s">
        <v>132</v>
      </c>
      <c r="H1150" s="36">
        <v>1</v>
      </c>
      <c r="I1150" s="35">
        <v>72.2</v>
      </c>
      <c r="J1150" s="35">
        <v>72.2</v>
      </c>
    </row>
    <row r="1151" spans="1:10" s="174" customFormat="1" ht="24" customHeight="1" x14ac:dyDescent="0.2">
      <c r="A1151" s="179" t="s">
        <v>297</v>
      </c>
      <c r="B1151" s="38" t="s">
        <v>454</v>
      </c>
      <c r="C1151" s="179" t="s">
        <v>39</v>
      </c>
      <c r="D1151" s="179" t="s">
        <v>453</v>
      </c>
      <c r="E1151" s="249" t="s">
        <v>294</v>
      </c>
      <c r="F1151" s="249"/>
      <c r="G1151" s="37" t="s">
        <v>41</v>
      </c>
      <c r="H1151" s="36">
        <v>3</v>
      </c>
      <c r="I1151" s="35">
        <v>5.3</v>
      </c>
      <c r="J1151" s="35">
        <v>15.9</v>
      </c>
    </row>
    <row r="1152" spans="1:10" s="174" customFormat="1" ht="36" customHeight="1" x14ac:dyDescent="0.2">
      <c r="A1152" s="179" t="s">
        <v>297</v>
      </c>
      <c r="B1152" s="38" t="s">
        <v>452</v>
      </c>
      <c r="C1152" s="179" t="s">
        <v>39</v>
      </c>
      <c r="D1152" s="179" t="s">
        <v>451</v>
      </c>
      <c r="E1152" s="249" t="s">
        <v>294</v>
      </c>
      <c r="F1152" s="249"/>
      <c r="G1152" s="37" t="s">
        <v>61</v>
      </c>
      <c r="H1152" s="36">
        <v>1</v>
      </c>
      <c r="I1152" s="35">
        <v>17.82</v>
      </c>
      <c r="J1152" s="35">
        <v>17.82</v>
      </c>
    </row>
    <row r="1153" spans="1:10" s="174" customFormat="1" x14ac:dyDescent="0.2">
      <c r="A1153" s="180"/>
      <c r="B1153" s="180"/>
      <c r="C1153" s="180"/>
      <c r="D1153" s="180"/>
      <c r="E1153" s="180"/>
      <c r="F1153" s="25"/>
      <c r="G1153" s="180"/>
      <c r="H1153" s="25"/>
      <c r="I1153" s="180"/>
      <c r="J1153" s="25"/>
    </row>
    <row r="1154" spans="1:10" s="174" customFormat="1" x14ac:dyDescent="0.2">
      <c r="A1154" s="180"/>
      <c r="B1154" s="180"/>
      <c r="C1154" s="180"/>
      <c r="D1154" s="180"/>
      <c r="E1154" s="180" t="s">
        <v>285</v>
      </c>
      <c r="F1154" s="25">
        <v>265.89999999999998</v>
      </c>
      <c r="G1154" s="180"/>
      <c r="H1154" s="250" t="s">
        <v>284</v>
      </c>
      <c r="I1154" s="250"/>
      <c r="J1154" s="25">
        <v>1227.58</v>
      </c>
    </row>
    <row r="1155" spans="1:10" s="174" customFormat="1" ht="30" customHeight="1" thickBot="1" x14ac:dyDescent="0.25">
      <c r="A1155" s="19"/>
      <c r="B1155" s="19"/>
      <c r="C1155" s="19"/>
      <c r="D1155" s="19"/>
      <c r="E1155" s="19"/>
      <c r="F1155" s="19"/>
      <c r="G1155" s="19"/>
      <c r="H1155" s="24"/>
      <c r="I1155" s="19"/>
      <c r="J1155" s="23"/>
    </row>
    <row r="1156" spans="1:10" s="174" customFormat="1" ht="0.95" customHeight="1" thickTop="1" x14ac:dyDescent="0.2">
      <c r="A1156" s="22"/>
      <c r="B1156" s="22"/>
      <c r="C1156" s="22"/>
      <c r="D1156" s="22"/>
      <c r="E1156" s="22"/>
      <c r="F1156" s="22"/>
      <c r="G1156" s="22"/>
      <c r="H1156" s="22"/>
      <c r="I1156" s="22"/>
      <c r="J1156" s="22"/>
    </row>
    <row r="1157" spans="1:10" s="174" customFormat="1" ht="18" customHeight="1" x14ac:dyDescent="0.2">
      <c r="A1157" s="177" t="s">
        <v>257</v>
      </c>
      <c r="B1157" s="15" t="s">
        <v>5</v>
      </c>
      <c r="C1157" s="177" t="s">
        <v>6</v>
      </c>
      <c r="D1157" s="177" t="s">
        <v>7</v>
      </c>
      <c r="E1157" s="246" t="s">
        <v>293</v>
      </c>
      <c r="F1157" s="246"/>
      <c r="G1157" s="34" t="s">
        <v>8</v>
      </c>
      <c r="H1157" s="15" t="s">
        <v>9</v>
      </c>
      <c r="I1157" s="15" t="s">
        <v>10</v>
      </c>
      <c r="J1157" s="15" t="s">
        <v>12</v>
      </c>
    </row>
    <row r="1158" spans="1:10" s="174" customFormat="1" ht="36" customHeight="1" x14ac:dyDescent="0.2">
      <c r="A1158" s="178" t="s">
        <v>292</v>
      </c>
      <c r="B1158" s="33" t="s">
        <v>92</v>
      </c>
      <c r="C1158" s="178" t="s">
        <v>24</v>
      </c>
      <c r="D1158" s="178" t="s">
        <v>93</v>
      </c>
      <c r="E1158" s="247" t="s">
        <v>287</v>
      </c>
      <c r="F1158" s="247"/>
      <c r="G1158" s="32" t="s">
        <v>26</v>
      </c>
      <c r="H1158" s="31">
        <v>1</v>
      </c>
      <c r="I1158" s="30">
        <v>1114.07</v>
      </c>
      <c r="J1158" s="30">
        <v>1114.07</v>
      </c>
    </row>
    <row r="1159" spans="1:10" s="174" customFormat="1" ht="24" customHeight="1" x14ac:dyDescent="0.2">
      <c r="A1159" s="175" t="s">
        <v>290</v>
      </c>
      <c r="B1159" s="29" t="s">
        <v>108</v>
      </c>
      <c r="C1159" s="175" t="s">
        <v>24</v>
      </c>
      <c r="D1159" s="175" t="s">
        <v>109</v>
      </c>
      <c r="E1159" s="248" t="s">
        <v>287</v>
      </c>
      <c r="F1159" s="248"/>
      <c r="G1159" s="28" t="s">
        <v>110</v>
      </c>
      <c r="H1159" s="27">
        <v>0.19600000000000001</v>
      </c>
      <c r="I1159" s="26">
        <v>26.37</v>
      </c>
      <c r="J1159" s="26">
        <v>5.16</v>
      </c>
    </row>
    <row r="1160" spans="1:10" s="174" customFormat="1" ht="24" customHeight="1" x14ac:dyDescent="0.2">
      <c r="A1160" s="175" t="s">
        <v>290</v>
      </c>
      <c r="B1160" s="29" t="s">
        <v>337</v>
      </c>
      <c r="C1160" s="175" t="s">
        <v>17</v>
      </c>
      <c r="D1160" s="175" t="s">
        <v>336</v>
      </c>
      <c r="E1160" s="248" t="s">
        <v>333</v>
      </c>
      <c r="F1160" s="248"/>
      <c r="G1160" s="28" t="s">
        <v>110</v>
      </c>
      <c r="H1160" s="27">
        <v>0.19600000000000001</v>
      </c>
      <c r="I1160" s="26">
        <v>467.69</v>
      </c>
      <c r="J1160" s="26">
        <v>91.66</v>
      </c>
    </row>
    <row r="1161" spans="1:10" s="174" customFormat="1" ht="72" customHeight="1" x14ac:dyDescent="0.2">
      <c r="A1161" s="175" t="s">
        <v>290</v>
      </c>
      <c r="B1161" s="29" t="s">
        <v>450</v>
      </c>
      <c r="C1161" s="175" t="s">
        <v>17</v>
      </c>
      <c r="D1161" s="175" t="s">
        <v>449</v>
      </c>
      <c r="E1161" s="248" t="s">
        <v>444</v>
      </c>
      <c r="F1161" s="248"/>
      <c r="G1161" s="28" t="s">
        <v>19</v>
      </c>
      <c r="H1161" s="27">
        <v>0.49</v>
      </c>
      <c r="I1161" s="26">
        <v>46.16</v>
      </c>
      <c r="J1161" s="26">
        <v>22.61</v>
      </c>
    </row>
    <row r="1162" spans="1:10" s="174" customFormat="1" ht="60" customHeight="1" x14ac:dyDescent="0.2">
      <c r="A1162" s="175" t="s">
        <v>290</v>
      </c>
      <c r="B1162" s="29" t="s">
        <v>332</v>
      </c>
      <c r="C1162" s="175" t="s">
        <v>17</v>
      </c>
      <c r="D1162" s="175" t="s">
        <v>331</v>
      </c>
      <c r="E1162" s="248" t="s">
        <v>330</v>
      </c>
      <c r="F1162" s="248"/>
      <c r="G1162" s="28" t="s">
        <v>19</v>
      </c>
      <c r="H1162" s="27">
        <v>5.04</v>
      </c>
      <c r="I1162" s="26">
        <v>54.52</v>
      </c>
      <c r="J1162" s="26">
        <v>274.77999999999997</v>
      </c>
    </row>
    <row r="1163" spans="1:10" s="174" customFormat="1" ht="36" customHeight="1" x14ac:dyDescent="0.2">
      <c r="A1163" s="175" t="s">
        <v>290</v>
      </c>
      <c r="B1163" s="29" t="s">
        <v>448</v>
      </c>
      <c r="C1163" s="175" t="s">
        <v>17</v>
      </c>
      <c r="D1163" s="175" t="s">
        <v>447</v>
      </c>
      <c r="E1163" s="248" t="s">
        <v>333</v>
      </c>
      <c r="F1163" s="248"/>
      <c r="G1163" s="28" t="s">
        <v>19</v>
      </c>
      <c r="H1163" s="27">
        <v>0.81</v>
      </c>
      <c r="I1163" s="26">
        <v>110.31</v>
      </c>
      <c r="J1163" s="26">
        <v>89.35</v>
      </c>
    </row>
    <row r="1164" spans="1:10" s="174" customFormat="1" ht="36" customHeight="1" x14ac:dyDescent="0.2">
      <c r="A1164" s="175" t="s">
        <v>290</v>
      </c>
      <c r="B1164" s="29" t="s">
        <v>329</v>
      </c>
      <c r="C1164" s="175" t="s">
        <v>17</v>
      </c>
      <c r="D1164" s="175" t="s">
        <v>328</v>
      </c>
      <c r="E1164" s="248" t="s">
        <v>325</v>
      </c>
      <c r="F1164" s="248"/>
      <c r="G1164" s="28" t="s">
        <v>19</v>
      </c>
      <c r="H1164" s="27">
        <v>9.0719999999999992</v>
      </c>
      <c r="I1164" s="26">
        <v>4.3899999999999997</v>
      </c>
      <c r="J1164" s="26">
        <v>39.82</v>
      </c>
    </row>
    <row r="1165" spans="1:10" s="174" customFormat="1" ht="60" customHeight="1" x14ac:dyDescent="0.2">
      <c r="A1165" s="175" t="s">
        <v>290</v>
      </c>
      <c r="B1165" s="29" t="s">
        <v>327</v>
      </c>
      <c r="C1165" s="175" t="s">
        <v>17</v>
      </c>
      <c r="D1165" s="175" t="s">
        <v>326</v>
      </c>
      <c r="E1165" s="248" t="s">
        <v>325</v>
      </c>
      <c r="F1165" s="248"/>
      <c r="G1165" s="28" t="s">
        <v>19</v>
      </c>
      <c r="H1165" s="27">
        <v>9.0719999999999992</v>
      </c>
      <c r="I1165" s="26">
        <v>23.33</v>
      </c>
      <c r="J1165" s="26">
        <v>211.64</v>
      </c>
    </row>
    <row r="1166" spans="1:10" s="174" customFormat="1" ht="24" customHeight="1" x14ac:dyDescent="0.2">
      <c r="A1166" s="175" t="s">
        <v>290</v>
      </c>
      <c r="B1166" s="29" t="s">
        <v>324</v>
      </c>
      <c r="C1166" s="175" t="s">
        <v>17</v>
      </c>
      <c r="D1166" s="175" t="s">
        <v>323</v>
      </c>
      <c r="E1166" s="248" t="s">
        <v>322</v>
      </c>
      <c r="F1166" s="248"/>
      <c r="G1166" s="28" t="s">
        <v>19</v>
      </c>
      <c r="H1166" s="27">
        <v>9.0719999999999992</v>
      </c>
      <c r="I1166" s="26">
        <v>10.6</v>
      </c>
      <c r="J1166" s="26">
        <v>96.16</v>
      </c>
    </row>
    <row r="1167" spans="1:10" s="174" customFormat="1" ht="36" customHeight="1" x14ac:dyDescent="0.2">
      <c r="A1167" s="175" t="s">
        <v>290</v>
      </c>
      <c r="B1167" s="29" t="s">
        <v>446</v>
      </c>
      <c r="C1167" s="175" t="s">
        <v>17</v>
      </c>
      <c r="D1167" s="175" t="s">
        <v>445</v>
      </c>
      <c r="E1167" s="248" t="s">
        <v>444</v>
      </c>
      <c r="F1167" s="248"/>
      <c r="G1167" s="28" t="s">
        <v>19</v>
      </c>
      <c r="H1167" s="27">
        <v>1.5</v>
      </c>
      <c r="I1167" s="26">
        <v>89.07</v>
      </c>
      <c r="J1167" s="26">
        <v>133.6</v>
      </c>
    </row>
    <row r="1168" spans="1:10" s="174" customFormat="1" ht="24" customHeight="1" x14ac:dyDescent="0.2">
      <c r="A1168" s="175" t="s">
        <v>290</v>
      </c>
      <c r="B1168" s="29" t="s">
        <v>136</v>
      </c>
      <c r="C1168" s="175" t="s">
        <v>17</v>
      </c>
      <c r="D1168" s="175" t="s">
        <v>137</v>
      </c>
      <c r="E1168" s="248" t="s">
        <v>367</v>
      </c>
      <c r="F1168" s="248"/>
      <c r="G1168" s="28" t="s">
        <v>19</v>
      </c>
      <c r="H1168" s="27">
        <v>0.3</v>
      </c>
      <c r="I1168" s="26">
        <v>465.93</v>
      </c>
      <c r="J1168" s="26">
        <v>139.77000000000001</v>
      </c>
    </row>
    <row r="1169" spans="1:10" s="174" customFormat="1" ht="24" customHeight="1" x14ac:dyDescent="0.2">
      <c r="A1169" s="175" t="s">
        <v>290</v>
      </c>
      <c r="B1169" s="29" t="s">
        <v>443</v>
      </c>
      <c r="C1169" s="175" t="s">
        <v>17</v>
      </c>
      <c r="D1169" s="175" t="s">
        <v>442</v>
      </c>
      <c r="E1169" s="248" t="s">
        <v>322</v>
      </c>
      <c r="F1169" s="248"/>
      <c r="G1169" s="28" t="s">
        <v>19</v>
      </c>
      <c r="H1169" s="27">
        <v>0.6</v>
      </c>
      <c r="I1169" s="26">
        <v>15.88</v>
      </c>
      <c r="J1169" s="26">
        <v>9.52</v>
      </c>
    </row>
    <row r="1170" spans="1:10" s="174" customFormat="1" x14ac:dyDescent="0.2">
      <c r="A1170" s="180"/>
      <c r="B1170" s="180"/>
      <c r="C1170" s="180"/>
      <c r="D1170" s="180"/>
      <c r="E1170" s="180"/>
      <c r="F1170" s="25"/>
      <c r="G1170" s="180"/>
      <c r="H1170" s="25"/>
      <c r="I1170" s="180"/>
      <c r="J1170" s="25"/>
    </row>
    <row r="1171" spans="1:10" s="174" customFormat="1" x14ac:dyDescent="0.2">
      <c r="A1171" s="180"/>
      <c r="B1171" s="180"/>
      <c r="C1171" s="180"/>
      <c r="D1171" s="180"/>
      <c r="E1171" s="180" t="s">
        <v>285</v>
      </c>
      <c r="F1171" s="25">
        <v>308.04000000000002</v>
      </c>
      <c r="G1171" s="180"/>
      <c r="H1171" s="250" t="s">
        <v>284</v>
      </c>
      <c r="I1171" s="250"/>
      <c r="J1171" s="25">
        <v>1422.11</v>
      </c>
    </row>
    <row r="1172" spans="1:10" s="174" customFormat="1" ht="30" customHeight="1" thickBot="1" x14ac:dyDescent="0.25">
      <c r="A1172" s="19"/>
      <c r="B1172" s="19"/>
      <c r="C1172" s="19"/>
      <c r="D1172" s="19"/>
      <c r="E1172" s="19"/>
      <c r="F1172" s="19"/>
      <c r="G1172" s="19"/>
      <c r="H1172" s="24"/>
      <c r="I1172" s="19"/>
      <c r="J1172" s="23"/>
    </row>
    <row r="1173" spans="1:10" s="174" customFormat="1" ht="0.95" customHeight="1" thickTop="1" x14ac:dyDescent="0.2">
      <c r="A1173" s="22"/>
      <c r="B1173" s="22"/>
      <c r="C1173" s="22"/>
      <c r="D1173" s="22"/>
      <c r="E1173" s="22"/>
      <c r="F1173" s="22"/>
      <c r="G1173" s="22"/>
      <c r="H1173" s="22"/>
      <c r="I1173" s="22"/>
      <c r="J1173" s="22"/>
    </row>
    <row r="1174" spans="1:10" s="174" customFormat="1" ht="18" customHeight="1" x14ac:dyDescent="0.2">
      <c r="A1174" s="177" t="s">
        <v>258</v>
      </c>
      <c r="B1174" s="15" t="s">
        <v>5</v>
      </c>
      <c r="C1174" s="177" t="s">
        <v>6</v>
      </c>
      <c r="D1174" s="177" t="s">
        <v>7</v>
      </c>
      <c r="E1174" s="246" t="s">
        <v>293</v>
      </c>
      <c r="F1174" s="246"/>
      <c r="G1174" s="34" t="s">
        <v>8</v>
      </c>
      <c r="H1174" s="15" t="s">
        <v>9</v>
      </c>
      <c r="I1174" s="15" t="s">
        <v>10</v>
      </c>
      <c r="J1174" s="15" t="s">
        <v>12</v>
      </c>
    </row>
    <row r="1175" spans="1:10" s="174" customFormat="1" ht="24" customHeight="1" x14ac:dyDescent="0.2">
      <c r="A1175" s="178" t="s">
        <v>292</v>
      </c>
      <c r="B1175" s="33" t="s">
        <v>86</v>
      </c>
      <c r="C1175" s="178" t="s">
        <v>24</v>
      </c>
      <c r="D1175" s="178" t="s">
        <v>87</v>
      </c>
      <c r="E1175" s="247" t="s">
        <v>287</v>
      </c>
      <c r="F1175" s="247"/>
      <c r="G1175" s="32" t="s">
        <v>79</v>
      </c>
      <c r="H1175" s="31">
        <v>1</v>
      </c>
      <c r="I1175" s="30">
        <v>22186.57</v>
      </c>
      <c r="J1175" s="30">
        <v>22186.57</v>
      </c>
    </row>
    <row r="1176" spans="1:10" s="174" customFormat="1" ht="24" customHeight="1" x14ac:dyDescent="0.2">
      <c r="A1176" s="175" t="s">
        <v>290</v>
      </c>
      <c r="B1176" s="29" t="s">
        <v>108</v>
      </c>
      <c r="C1176" s="175" t="s">
        <v>24</v>
      </c>
      <c r="D1176" s="175" t="s">
        <v>109</v>
      </c>
      <c r="E1176" s="248" t="s">
        <v>287</v>
      </c>
      <c r="F1176" s="248"/>
      <c r="G1176" s="28" t="s">
        <v>110</v>
      </c>
      <c r="H1176" s="27">
        <v>3.84</v>
      </c>
      <c r="I1176" s="26">
        <v>26.37</v>
      </c>
      <c r="J1176" s="26">
        <v>101.26</v>
      </c>
    </row>
    <row r="1177" spans="1:10" s="174" customFormat="1" ht="24" customHeight="1" x14ac:dyDescent="0.2">
      <c r="A1177" s="175" t="s">
        <v>290</v>
      </c>
      <c r="B1177" s="29" t="s">
        <v>31</v>
      </c>
      <c r="C1177" s="175" t="s">
        <v>17</v>
      </c>
      <c r="D1177" s="175" t="s">
        <v>32</v>
      </c>
      <c r="E1177" s="248" t="s">
        <v>441</v>
      </c>
      <c r="F1177" s="248"/>
      <c r="G1177" s="28" t="s">
        <v>19</v>
      </c>
      <c r="H1177" s="27">
        <v>50</v>
      </c>
      <c r="I1177" s="26">
        <v>1.4</v>
      </c>
      <c r="J1177" s="26">
        <v>70</v>
      </c>
    </row>
    <row r="1178" spans="1:10" s="174" customFormat="1" ht="24" customHeight="1" x14ac:dyDescent="0.2">
      <c r="A1178" s="175" t="s">
        <v>290</v>
      </c>
      <c r="B1178" s="29" t="s">
        <v>440</v>
      </c>
      <c r="C1178" s="175" t="s">
        <v>17</v>
      </c>
      <c r="D1178" s="175" t="s">
        <v>439</v>
      </c>
      <c r="E1178" s="248" t="s">
        <v>287</v>
      </c>
      <c r="F1178" s="248"/>
      <c r="G1178" s="28" t="s">
        <v>286</v>
      </c>
      <c r="H1178" s="27">
        <v>4</v>
      </c>
      <c r="I1178" s="26">
        <v>30.61</v>
      </c>
      <c r="J1178" s="26">
        <v>122.44</v>
      </c>
    </row>
    <row r="1179" spans="1:10" s="174" customFormat="1" ht="24" customHeight="1" x14ac:dyDescent="0.2">
      <c r="A1179" s="175" t="s">
        <v>290</v>
      </c>
      <c r="B1179" s="29" t="s">
        <v>438</v>
      </c>
      <c r="C1179" s="175" t="s">
        <v>17</v>
      </c>
      <c r="D1179" s="175" t="s">
        <v>437</v>
      </c>
      <c r="E1179" s="248" t="s">
        <v>287</v>
      </c>
      <c r="F1179" s="248"/>
      <c r="G1179" s="28" t="s">
        <v>286</v>
      </c>
      <c r="H1179" s="27">
        <v>8</v>
      </c>
      <c r="I1179" s="26">
        <v>25.62</v>
      </c>
      <c r="J1179" s="26">
        <v>204.96</v>
      </c>
    </row>
    <row r="1180" spans="1:10" s="174" customFormat="1" ht="24" customHeight="1" x14ac:dyDescent="0.2">
      <c r="A1180" s="175" t="s">
        <v>290</v>
      </c>
      <c r="B1180" s="29" t="s">
        <v>436</v>
      </c>
      <c r="C1180" s="175" t="s">
        <v>17</v>
      </c>
      <c r="D1180" s="175" t="s">
        <v>435</v>
      </c>
      <c r="E1180" s="248" t="s">
        <v>287</v>
      </c>
      <c r="F1180" s="248"/>
      <c r="G1180" s="28" t="s">
        <v>286</v>
      </c>
      <c r="H1180" s="27">
        <v>8</v>
      </c>
      <c r="I1180" s="26">
        <v>19.95</v>
      </c>
      <c r="J1180" s="26">
        <v>159.6</v>
      </c>
    </row>
    <row r="1181" spans="1:10" s="174" customFormat="1" ht="24" customHeight="1" x14ac:dyDescent="0.2">
      <c r="A1181" s="175" t="s">
        <v>290</v>
      </c>
      <c r="B1181" s="29" t="s">
        <v>434</v>
      </c>
      <c r="C1181" s="175" t="s">
        <v>17</v>
      </c>
      <c r="D1181" s="175" t="s">
        <v>433</v>
      </c>
      <c r="E1181" s="248" t="s">
        <v>287</v>
      </c>
      <c r="F1181" s="248"/>
      <c r="G1181" s="28" t="s">
        <v>286</v>
      </c>
      <c r="H1181" s="27">
        <v>4</v>
      </c>
      <c r="I1181" s="26">
        <v>13.2</v>
      </c>
      <c r="J1181" s="26">
        <v>52.8</v>
      </c>
    </row>
    <row r="1182" spans="1:10" s="174" customFormat="1" ht="24" customHeight="1" x14ac:dyDescent="0.2">
      <c r="A1182" s="179" t="s">
        <v>297</v>
      </c>
      <c r="B1182" s="38" t="s">
        <v>373</v>
      </c>
      <c r="C1182" s="179" t="s">
        <v>17</v>
      </c>
      <c r="D1182" s="179" t="s">
        <v>372</v>
      </c>
      <c r="E1182" s="249" t="s">
        <v>294</v>
      </c>
      <c r="F1182" s="249"/>
      <c r="G1182" s="37" t="s">
        <v>352</v>
      </c>
      <c r="H1182" s="36">
        <v>0.3</v>
      </c>
      <c r="I1182" s="35">
        <v>22.45</v>
      </c>
      <c r="J1182" s="35">
        <v>6.73</v>
      </c>
    </row>
    <row r="1183" spans="1:10" s="174" customFormat="1" ht="24" customHeight="1" x14ac:dyDescent="0.2">
      <c r="A1183" s="179" t="s">
        <v>297</v>
      </c>
      <c r="B1183" s="38" t="s">
        <v>432</v>
      </c>
      <c r="C1183" s="179" t="s">
        <v>39</v>
      </c>
      <c r="D1183" s="179" t="s">
        <v>431</v>
      </c>
      <c r="E1183" s="249" t="s">
        <v>294</v>
      </c>
      <c r="F1183" s="249"/>
      <c r="G1183" s="37" t="s">
        <v>430</v>
      </c>
      <c r="H1183" s="36">
        <v>248</v>
      </c>
      <c r="I1183" s="35">
        <v>6.45</v>
      </c>
      <c r="J1183" s="35">
        <v>1599.6</v>
      </c>
    </row>
    <row r="1184" spans="1:10" s="174" customFormat="1" ht="24" customHeight="1" x14ac:dyDescent="0.2">
      <c r="A1184" s="179" t="s">
        <v>297</v>
      </c>
      <c r="B1184" s="38" t="s">
        <v>429</v>
      </c>
      <c r="C1184" s="179" t="s">
        <v>17</v>
      </c>
      <c r="D1184" s="179" t="s">
        <v>428</v>
      </c>
      <c r="E1184" s="249" t="s">
        <v>294</v>
      </c>
      <c r="F1184" s="249"/>
      <c r="G1184" s="37" t="s">
        <v>132</v>
      </c>
      <c r="H1184" s="36">
        <v>1</v>
      </c>
      <c r="I1184" s="35">
        <v>9</v>
      </c>
      <c r="J1184" s="35">
        <v>9</v>
      </c>
    </row>
    <row r="1185" spans="1:10" s="174" customFormat="1" ht="24" customHeight="1" x14ac:dyDescent="0.2">
      <c r="A1185" s="179" t="s">
        <v>297</v>
      </c>
      <c r="B1185" s="38" t="s">
        <v>427</v>
      </c>
      <c r="C1185" s="179" t="s">
        <v>17</v>
      </c>
      <c r="D1185" s="179" t="s">
        <v>426</v>
      </c>
      <c r="E1185" s="249" t="s">
        <v>294</v>
      </c>
      <c r="F1185" s="249"/>
      <c r="G1185" s="37" t="s">
        <v>128</v>
      </c>
      <c r="H1185" s="36">
        <v>10</v>
      </c>
      <c r="I1185" s="35">
        <v>11.4</v>
      </c>
      <c r="J1185" s="35">
        <v>114</v>
      </c>
    </row>
    <row r="1186" spans="1:10" s="174" customFormat="1" ht="48" customHeight="1" x14ac:dyDescent="0.2">
      <c r="A1186" s="179" t="s">
        <v>297</v>
      </c>
      <c r="B1186" s="38" t="s">
        <v>425</v>
      </c>
      <c r="C1186" s="179" t="s">
        <v>17</v>
      </c>
      <c r="D1186" s="179" t="s">
        <v>424</v>
      </c>
      <c r="E1186" s="249" t="s">
        <v>294</v>
      </c>
      <c r="F1186" s="249"/>
      <c r="G1186" s="37" t="s">
        <v>128</v>
      </c>
      <c r="H1186" s="36">
        <v>2000</v>
      </c>
      <c r="I1186" s="35">
        <v>6.51</v>
      </c>
      <c r="J1186" s="35">
        <v>13020</v>
      </c>
    </row>
    <row r="1187" spans="1:10" s="174" customFormat="1" ht="24" customHeight="1" x14ac:dyDescent="0.2">
      <c r="A1187" s="179" t="s">
        <v>297</v>
      </c>
      <c r="B1187" s="38" t="s">
        <v>423</v>
      </c>
      <c r="C1187" s="179" t="s">
        <v>39</v>
      </c>
      <c r="D1187" s="179" t="s">
        <v>422</v>
      </c>
      <c r="E1187" s="249" t="s">
        <v>294</v>
      </c>
      <c r="F1187" s="249"/>
      <c r="G1187" s="37" t="s">
        <v>61</v>
      </c>
      <c r="H1187" s="36">
        <v>2</v>
      </c>
      <c r="I1187" s="35">
        <v>41.8</v>
      </c>
      <c r="J1187" s="35">
        <v>83.6</v>
      </c>
    </row>
    <row r="1188" spans="1:10" s="174" customFormat="1" ht="24" customHeight="1" x14ac:dyDescent="0.2">
      <c r="A1188" s="179" t="s">
        <v>297</v>
      </c>
      <c r="B1188" s="38" t="s">
        <v>421</v>
      </c>
      <c r="C1188" s="179" t="s">
        <v>39</v>
      </c>
      <c r="D1188" s="179" t="s">
        <v>420</v>
      </c>
      <c r="E1188" s="249" t="s">
        <v>294</v>
      </c>
      <c r="F1188" s="249"/>
      <c r="G1188" s="37" t="s">
        <v>61</v>
      </c>
      <c r="H1188" s="36">
        <v>10</v>
      </c>
      <c r="I1188" s="35">
        <v>581.34</v>
      </c>
      <c r="J1188" s="35">
        <v>5813.4</v>
      </c>
    </row>
    <row r="1189" spans="1:10" s="174" customFormat="1" ht="24" customHeight="1" x14ac:dyDescent="0.2">
      <c r="A1189" s="179" t="s">
        <v>297</v>
      </c>
      <c r="B1189" s="38" t="s">
        <v>419</v>
      </c>
      <c r="C1189" s="179" t="s">
        <v>17</v>
      </c>
      <c r="D1189" s="179" t="s">
        <v>418</v>
      </c>
      <c r="E1189" s="249" t="s">
        <v>294</v>
      </c>
      <c r="F1189" s="249"/>
      <c r="G1189" s="37" t="s">
        <v>132</v>
      </c>
      <c r="H1189" s="36">
        <v>10</v>
      </c>
      <c r="I1189" s="35">
        <v>8.27</v>
      </c>
      <c r="J1189" s="35">
        <v>82.7</v>
      </c>
    </row>
    <row r="1190" spans="1:10" s="174" customFormat="1" ht="24" customHeight="1" x14ac:dyDescent="0.2">
      <c r="A1190" s="179" t="s">
        <v>297</v>
      </c>
      <c r="B1190" s="38" t="s">
        <v>417</v>
      </c>
      <c r="C1190" s="179" t="s">
        <v>39</v>
      </c>
      <c r="D1190" s="179" t="s">
        <v>416</v>
      </c>
      <c r="E1190" s="249" t="s">
        <v>411</v>
      </c>
      <c r="F1190" s="249"/>
      <c r="G1190" s="37" t="s">
        <v>54</v>
      </c>
      <c r="H1190" s="36">
        <v>4</v>
      </c>
      <c r="I1190" s="35">
        <v>186.62</v>
      </c>
      <c r="J1190" s="35">
        <v>746.48</v>
      </c>
    </row>
    <row r="1191" spans="1:10" s="174" customFormat="1" x14ac:dyDescent="0.2">
      <c r="A1191" s="180"/>
      <c r="B1191" s="180"/>
      <c r="C1191" s="180"/>
      <c r="D1191" s="180"/>
      <c r="E1191" s="180"/>
      <c r="F1191" s="25"/>
      <c r="G1191" s="180"/>
      <c r="H1191" s="25"/>
      <c r="I1191" s="180"/>
      <c r="J1191" s="25"/>
    </row>
    <row r="1192" spans="1:10" s="174" customFormat="1" x14ac:dyDescent="0.2">
      <c r="A1192" s="180"/>
      <c r="B1192" s="180"/>
      <c r="C1192" s="180"/>
      <c r="D1192" s="180"/>
      <c r="E1192" s="180" t="s">
        <v>285</v>
      </c>
      <c r="F1192" s="25">
        <v>6134.58</v>
      </c>
      <c r="G1192" s="180"/>
      <c r="H1192" s="250" t="s">
        <v>284</v>
      </c>
      <c r="I1192" s="250"/>
      <c r="J1192" s="25">
        <v>28321.15</v>
      </c>
    </row>
    <row r="1193" spans="1:10" s="174" customFormat="1" ht="30" customHeight="1" thickBot="1" x14ac:dyDescent="0.25">
      <c r="A1193" s="19"/>
      <c r="B1193" s="19"/>
      <c r="C1193" s="19"/>
      <c r="D1193" s="19"/>
      <c r="E1193" s="19"/>
      <c r="F1193" s="19"/>
      <c r="G1193" s="19"/>
      <c r="H1193" s="24"/>
      <c r="I1193" s="19"/>
      <c r="J1193" s="23"/>
    </row>
    <row r="1194" spans="1:10" s="174" customFormat="1" ht="0.95" customHeight="1" thickTop="1" x14ac:dyDescent="0.2">
      <c r="A1194" s="22"/>
      <c r="B1194" s="22"/>
      <c r="C1194" s="22"/>
      <c r="D1194" s="22"/>
      <c r="E1194" s="22"/>
      <c r="F1194" s="22"/>
      <c r="G1194" s="22"/>
      <c r="H1194" s="22"/>
      <c r="I1194" s="22"/>
      <c r="J1194" s="22"/>
    </row>
    <row r="1195" spans="1:10" s="174" customFormat="1" ht="24" customHeight="1" x14ac:dyDescent="0.2">
      <c r="A1195" s="176" t="s">
        <v>259</v>
      </c>
      <c r="B1195" s="176"/>
      <c r="C1195" s="176"/>
      <c r="D1195" s="176" t="s">
        <v>260</v>
      </c>
      <c r="E1195" s="176"/>
      <c r="F1195" s="251"/>
      <c r="G1195" s="251"/>
      <c r="H1195" s="39"/>
      <c r="I1195" s="176"/>
      <c r="J1195" s="17"/>
    </row>
    <row r="1196" spans="1:10" s="174" customFormat="1" ht="18" customHeight="1" x14ac:dyDescent="0.2">
      <c r="A1196" s="177" t="s">
        <v>261</v>
      </c>
      <c r="B1196" s="15" t="s">
        <v>5</v>
      </c>
      <c r="C1196" s="177" t="s">
        <v>6</v>
      </c>
      <c r="D1196" s="177" t="s">
        <v>7</v>
      </c>
      <c r="E1196" s="246" t="s">
        <v>293</v>
      </c>
      <c r="F1196" s="246"/>
      <c r="G1196" s="34" t="s">
        <v>8</v>
      </c>
      <c r="H1196" s="15" t="s">
        <v>9</v>
      </c>
      <c r="I1196" s="15" t="s">
        <v>10</v>
      </c>
      <c r="J1196" s="15" t="s">
        <v>12</v>
      </c>
    </row>
    <row r="1197" spans="1:10" s="174" customFormat="1" ht="36" customHeight="1" x14ac:dyDescent="0.2">
      <c r="A1197" s="178" t="s">
        <v>292</v>
      </c>
      <c r="B1197" s="33" t="s">
        <v>97</v>
      </c>
      <c r="C1197" s="178" t="s">
        <v>24</v>
      </c>
      <c r="D1197" s="178" t="s">
        <v>98</v>
      </c>
      <c r="E1197" s="247" t="s">
        <v>415</v>
      </c>
      <c r="F1197" s="247"/>
      <c r="G1197" s="32" t="s">
        <v>26</v>
      </c>
      <c r="H1197" s="31">
        <v>1</v>
      </c>
      <c r="I1197" s="30">
        <v>16948.93</v>
      </c>
      <c r="J1197" s="30">
        <v>16948.93</v>
      </c>
    </row>
    <row r="1198" spans="1:10" s="174" customFormat="1" ht="36" customHeight="1" x14ac:dyDescent="0.2">
      <c r="A1198" s="175" t="s">
        <v>290</v>
      </c>
      <c r="B1198" s="29" t="s">
        <v>335</v>
      </c>
      <c r="C1198" s="175" t="s">
        <v>17</v>
      </c>
      <c r="D1198" s="175" t="s">
        <v>334</v>
      </c>
      <c r="E1198" s="248" t="s">
        <v>333</v>
      </c>
      <c r="F1198" s="248"/>
      <c r="G1198" s="28" t="s">
        <v>110</v>
      </c>
      <c r="H1198" s="27">
        <v>1.3</v>
      </c>
      <c r="I1198" s="26">
        <v>396.9</v>
      </c>
      <c r="J1198" s="26">
        <v>515.97</v>
      </c>
    </row>
    <row r="1199" spans="1:10" s="174" customFormat="1" ht="24" customHeight="1" x14ac:dyDescent="0.2">
      <c r="A1199" s="175" t="s">
        <v>290</v>
      </c>
      <c r="B1199" s="29" t="s">
        <v>303</v>
      </c>
      <c r="C1199" s="175" t="s">
        <v>17</v>
      </c>
      <c r="D1199" s="175" t="s">
        <v>302</v>
      </c>
      <c r="E1199" s="248" t="s">
        <v>287</v>
      </c>
      <c r="F1199" s="248"/>
      <c r="G1199" s="28" t="s">
        <v>286</v>
      </c>
      <c r="H1199" s="27">
        <v>4</v>
      </c>
      <c r="I1199" s="26">
        <v>24.91</v>
      </c>
      <c r="J1199" s="26">
        <v>99.64</v>
      </c>
    </row>
    <row r="1200" spans="1:10" s="174" customFormat="1" ht="24" customHeight="1" x14ac:dyDescent="0.2">
      <c r="A1200" s="175" t="s">
        <v>290</v>
      </c>
      <c r="B1200" s="29" t="s">
        <v>321</v>
      </c>
      <c r="C1200" s="175" t="s">
        <v>17</v>
      </c>
      <c r="D1200" s="175" t="s">
        <v>320</v>
      </c>
      <c r="E1200" s="248" t="s">
        <v>287</v>
      </c>
      <c r="F1200" s="248"/>
      <c r="G1200" s="28" t="s">
        <v>286</v>
      </c>
      <c r="H1200" s="27">
        <v>4</v>
      </c>
      <c r="I1200" s="26">
        <v>19.43</v>
      </c>
      <c r="J1200" s="26">
        <v>77.72</v>
      </c>
    </row>
    <row r="1201" spans="1:10" s="174" customFormat="1" ht="24" customHeight="1" x14ac:dyDescent="0.2">
      <c r="A1201" s="175" t="s">
        <v>290</v>
      </c>
      <c r="B1201" s="29" t="s">
        <v>414</v>
      </c>
      <c r="C1201" s="175" t="s">
        <v>17</v>
      </c>
      <c r="D1201" s="175" t="s">
        <v>413</v>
      </c>
      <c r="E1201" s="248" t="s">
        <v>287</v>
      </c>
      <c r="F1201" s="248"/>
      <c r="G1201" s="28" t="s">
        <v>286</v>
      </c>
      <c r="H1201" s="27">
        <v>4</v>
      </c>
      <c r="I1201" s="26">
        <v>36.909999999999997</v>
      </c>
      <c r="J1201" s="26">
        <v>147.63999999999999</v>
      </c>
    </row>
    <row r="1202" spans="1:10" s="174" customFormat="1" ht="24" customHeight="1" x14ac:dyDescent="0.2">
      <c r="A1202" s="175" t="s">
        <v>290</v>
      </c>
      <c r="B1202" s="29" t="s">
        <v>289</v>
      </c>
      <c r="C1202" s="175" t="s">
        <v>17</v>
      </c>
      <c r="D1202" s="175" t="s">
        <v>288</v>
      </c>
      <c r="E1202" s="248" t="s">
        <v>287</v>
      </c>
      <c r="F1202" s="248"/>
      <c r="G1202" s="28" t="s">
        <v>286</v>
      </c>
      <c r="H1202" s="27">
        <v>4</v>
      </c>
      <c r="I1202" s="26">
        <v>17.579999999999998</v>
      </c>
      <c r="J1202" s="26">
        <v>70.319999999999993</v>
      </c>
    </row>
    <row r="1203" spans="1:10" s="174" customFormat="1" ht="48" customHeight="1" x14ac:dyDescent="0.2">
      <c r="A1203" s="179" t="s">
        <v>297</v>
      </c>
      <c r="B1203" s="38" t="s">
        <v>23</v>
      </c>
      <c r="C1203" s="179" t="s">
        <v>24</v>
      </c>
      <c r="D1203" s="179" t="s">
        <v>412</v>
      </c>
      <c r="E1203" s="249" t="s">
        <v>411</v>
      </c>
      <c r="F1203" s="249"/>
      <c r="G1203" s="37" t="s">
        <v>26</v>
      </c>
      <c r="H1203" s="36">
        <v>1</v>
      </c>
      <c r="I1203" s="35">
        <v>10250</v>
      </c>
      <c r="J1203" s="35">
        <v>10250</v>
      </c>
    </row>
    <row r="1204" spans="1:10" s="174" customFormat="1" ht="36" customHeight="1" x14ac:dyDescent="0.2">
      <c r="A1204" s="179" t="s">
        <v>297</v>
      </c>
      <c r="B1204" s="38" t="s">
        <v>410</v>
      </c>
      <c r="C1204" s="179" t="s">
        <v>17</v>
      </c>
      <c r="D1204" s="179" t="s">
        <v>409</v>
      </c>
      <c r="E1204" s="249" t="s">
        <v>294</v>
      </c>
      <c r="F1204" s="249"/>
      <c r="G1204" s="37" t="s">
        <v>128</v>
      </c>
      <c r="H1204" s="36">
        <v>60</v>
      </c>
      <c r="I1204" s="35">
        <v>67.42</v>
      </c>
      <c r="J1204" s="35">
        <v>4045.2</v>
      </c>
    </row>
    <row r="1205" spans="1:10" s="174" customFormat="1" ht="24" customHeight="1" x14ac:dyDescent="0.2">
      <c r="A1205" s="179" t="s">
        <v>297</v>
      </c>
      <c r="B1205" s="38" t="s">
        <v>408</v>
      </c>
      <c r="C1205" s="179" t="s">
        <v>17</v>
      </c>
      <c r="D1205" s="179" t="s">
        <v>407</v>
      </c>
      <c r="E1205" s="249" t="s">
        <v>294</v>
      </c>
      <c r="F1205" s="249"/>
      <c r="G1205" s="37" t="s">
        <v>132</v>
      </c>
      <c r="H1205" s="36">
        <v>1</v>
      </c>
      <c r="I1205" s="35">
        <v>28.74</v>
      </c>
      <c r="J1205" s="35">
        <v>28.74</v>
      </c>
    </row>
    <row r="1206" spans="1:10" s="174" customFormat="1" ht="24" customHeight="1" x14ac:dyDescent="0.2">
      <c r="A1206" s="179" t="s">
        <v>297</v>
      </c>
      <c r="B1206" s="38" t="s">
        <v>406</v>
      </c>
      <c r="C1206" s="179" t="s">
        <v>17</v>
      </c>
      <c r="D1206" s="179" t="s">
        <v>405</v>
      </c>
      <c r="E1206" s="249" t="s">
        <v>294</v>
      </c>
      <c r="F1206" s="249"/>
      <c r="G1206" s="37" t="s">
        <v>132</v>
      </c>
      <c r="H1206" s="36">
        <v>2</v>
      </c>
      <c r="I1206" s="35">
        <v>8.91</v>
      </c>
      <c r="J1206" s="35">
        <v>17.82</v>
      </c>
    </row>
    <row r="1207" spans="1:10" s="174" customFormat="1" ht="24" customHeight="1" x14ac:dyDescent="0.2">
      <c r="A1207" s="179" t="s">
        <v>297</v>
      </c>
      <c r="B1207" s="38" t="s">
        <v>404</v>
      </c>
      <c r="C1207" s="179" t="s">
        <v>17</v>
      </c>
      <c r="D1207" s="179" t="s">
        <v>403</v>
      </c>
      <c r="E1207" s="249" t="s">
        <v>294</v>
      </c>
      <c r="F1207" s="249"/>
      <c r="G1207" s="37" t="s">
        <v>132</v>
      </c>
      <c r="H1207" s="36">
        <v>1</v>
      </c>
      <c r="I1207" s="35">
        <v>25.66</v>
      </c>
      <c r="J1207" s="35">
        <v>25.66</v>
      </c>
    </row>
    <row r="1208" spans="1:10" s="174" customFormat="1" ht="24" customHeight="1" x14ac:dyDescent="0.2">
      <c r="A1208" s="179" t="s">
        <v>297</v>
      </c>
      <c r="B1208" s="38" t="s">
        <v>402</v>
      </c>
      <c r="C1208" s="179" t="s">
        <v>17</v>
      </c>
      <c r="D1208" s="179" t="s">
        <v>401</v>
      </c>
      <c r="E1208" s="249" t="s">
        <v>294</v>
      </c>
      <c r="F1208" s="249"/>
      <c r="G1208" s="37" t="s">
        <v>132</v>
      </c>
      <c r="H1208" s="36">
        <v>1</v>
      </c>
      <c r="I1208" s="35">
        <v>77.2</v>
      </c>
      <c r="J1208" s="35">
        <v>77.2</v>
      </c>
    </row>
    <row r="1209" spans="1:10" s="174" customFormat="1" ht="24" customHeight="1" x14ac:dyDescent="0.2">
      <c r="A1209" s="179" t="s">
        <v>297</v>
      </c>
      <c r="B1209" s="38" t="s">
        <v>400</v>
      </c>
      <c r="C1209" s="179" t="s">
        <v>17</v>
      </c>
      <c r="D1209" s="179" t="s">
        <v>399</v>
      </c>
      <c r="E1209" s="249" t="s">
        <v>294</v>
      </c>
      <c r="F1209" s="249"/>
      <c r="G1209" s="37" t="s">
        <v>132</v>
      </c>
      <c r="H1209" s="36">
        <v>1</v>
      </c>
      <c r="I1209" s="35">
        <v>16.8</v>
      </c>
      <c r="J1209" s="35">
        <v>16.8</v>
      </c>
    </row>
    <row r="1210" spans="1:10" s="174" customFormat="1" ht="24" customHeight="1" x14ac:dyDescent="0.2">
      <c r="A1210" s="179" t="s">
        <v>297</v>
      </c>
      <c r="B1210" s="38" t="s">
        <v>398</v>
      </c>
      <c r="C1210" s="179" t="s">
        <v>17</v>
      </c>
      <c r="D1210" s="179" t="s">
        <v>397</v>
      </c>
      <c r="E1210" s="249" t="s">
        <v>294</v>
      </c>
      <c r="F1210" s="249"/>
      <c r="G1210" s="37" t="s">
        <v>128</v>
      </c>
      <c r="H1210" s="36">
        <v>12</v>
      </c>
      <c r="I1210" s="35">
        <v>9.68</v>
      </c>
      <c r="J1210" s="35">
        <v>116.16</v>
      </c>
    </row>
    <row r="1211" spans="1:10" s="174" customFormat="1" ht="24" customHeight="1" x14ac:dyDescent="0.2">
      <c r="A1211" s="179" t="s">
        <v>297</v>
      </c>
      <c r="B1211" s="38" t="s">
        <v>396</v>
      </c>
      <c r="C1211" s="179" t="s">
        <v>17</v>
      </c>
      <c r="D1211" s="179" t="s">
        <v>395</v>
      </c>
      <c r="E1211" s="249" t="s">
        <v>294</v>
      </c>
      <c r="F1211" s="249"/>
      <c r="G1211" s="37" t="s">
        <v>132</v>
      </c>
      <c r="H1211" s="36">
        <v>2</v>
      </c>
      <c r="I1211" s="35">
        <v>2.54</v>
      </c>
      <c r="J1211" s="35">
        <v>5.08</v>
      </c>
    </row>
    <row r="1212" spans="1:10" s="174" customFormat="1" ht="24" customHeight="1" x14ac:dyDescent="0.2">
      <c r="A1212" s="179" t="s">
        <v>297</v>
      </c>
      <c r="B1212" s="38" t="s">
        <v>394</v>
      </c>
      <c r="C1212" s="179" t="s">
        <v>17</v>
      </c>
      <c r="D1212" s="179" t="s">
        <v>393</v>
      </c>
      <c r="E1212" s="249" t="s">
        <v>294</v>
      </c>
      <c r="F1212" s="249"/>
      <c r="G1212" s="37" t="s">
        <v>128</v>
      </c>
      <c r="H1212" s="36">
        <v>4</v>
      </c>
      <c r="I1212" s="35">
        <v>22.55</v>
      </c>
      <c r="J1212" s="35">
        <v>90.2</v>
      </c>
    </row>
    <row r="1213" spans="1:10" s="174" customFormat="1" ht="24" customHeight="1" x14ac:dyDescent="0.2">
      <c r="A1213" s="179" t="s">
        <v>297</v>
      </c>
      <c r="B1213" s="38" t="s">
        <v>392</v>
      </c>
      <c r="C1213" s="179" t="s">
        <v>17</v>
      </c>
      <c r="D1213" s="179" t="s">
        <v>391</v>
      </c>
      <c r="E1213" s="249" t="s">
        <v>294</v>
      </c>
      <c r="F1213" s="249"/>
      <c r="G1213" s="37" t="s">
        <v>132</v>
      </c>
      <c r="H1213" s="36">
        <v>1</v>
      </c>
      <c r="I1213" s="35">
        <v>49.67</v>
      </c>
      <c r="J1213" s="35">
        <v>49.67</v>
      </c>
    </row>
    <row r="1214" spans="1:10" s="174" customFormat="1" ht="24" customHeight="1" x14ac:dyDescent="0.2">
      <c r="A1214" s="179" t="s">
        <v>297</v>
      </c>
      <c r="B1214" s="38" t="s">
        <v>390</v>
      </c>
      <c r="C1214" s="179" t="s">
        <v>17</v>
      </c>
      <c r="D1214" s="179" t="s">
        <v>389</v>
      </c>
      <c r="E1214" s="249" t="s">
        <v>294</v>
      </c>
      <c r="F1214" s="249"/>
      <c r="G1214" s="37" t="s">
        <v>132</v>
      </c>
      <c r="H1214" s="36">
        <v>10</v>
      </c>
      <c r="I1214" s="35">
        <v>14.45</v>
      </c>
      <c r="J1214" s="35">
        <v>144.5</v>
      </c>
    </row>
    <row r="1215" spans="1:10" s="174" customFormat="1" ht="24" customHeight="1" x14ac:dyDescent="0.2">
      <c r="A1215" s="179" t="s">
        <v>297</v>
      </c>
      <c r="B1215" s="38" t="s">
        <v>388</v>
      </c>
      <c r="C1215" s="179" t="s">
        <v>17</v>
      </c>
      <c r="D1215" s="179" t="s">
        <v>387</v>
      </c>
      <c r="E1215" s="249" t="s">
        <v>294</v>
      </c>
      <c r="F1215" s="249"/>
      <c r="G1215" s="37" t="s">
        <v>352</v>
      </c>
      <c r="H1215" s="36">
        <v>0.5</v>
      </c>
      <c r="I1215" s="35">
        <v>30.09</v>
      </c>
      <c r="J1215" s="35">
        <v>15.04</v>
      </c>
    </row>
    <row r="1216" spans="1:10" s="174" customFormat="1" ht="24" customHeight="1" x14ac:dyDescent="0.2">
      <c r="A1216" s="179" t="s">
        <v>297</v>
      </c>
      <c r="B1216" s="38" t="s">
        <v>386</v>
      </c>
      <c r="C1216" s="179" t="s">
        <v>39</v>
      </c>
      <c r="D1216" s="179" t="s">
        <v>385</v>
      </c>
      <c r="E1216" s="249" t="s">
        <v>294</v>
      </c>
      <c r="F1216" s="249"/>
      <c r="G1216" s="37" t="s">
        <v>41</v>
      </c>
      <c r="H1216" s="36">
        <v>66</v>
      </c>
      <c r="I1216" s="35">
        <v>14.02</v>
      </c>
      <c r="J1216" s="35">
        <v>925.32</v>
      </c>
    </row>
    <row r="1217" spans="1:10" s="174" customFormat="1" ht="24" customHeight="1" x14ac:dyDescent="0.2">
      <c r="A1217" s="179" t="s">
        <v>297</v>
      </c>
      <c r="B1217" s="38" t="s">
        <v>384</v>
      </c>
      <c r="C1217" s="179" t="s">
        <v>24</v>
      </c>
      <c r="D1217" s="179" t="s">
        <v>383</v>
      </c>
      <c r="E1217" s="249" t="s">
        <v>294</v>
      </c>
      <c r="F1217" s="249"/>
      <c r="G1217" s="37" t="s">
        <v>36</v>
      </c>
      <c r="H1217" s="36">
        <v>12</v>
      </c>
      <c r="I1217" s="35">
        <v>11.5</v>
      </c>
      <c r="J1217" s="35">
        <v>138</v>
      </c>
    </row>
    <row r="1218" spans="1:10" s="174" customFormat="1" ht="24" customHeight="1" x14ac:dyDescent="0.2">
      <c r="A1218" s="179" t="s">
        <v>297</v>
      </c>
      <c r="B1218" s="38" t="s">
        <v>382</v>
      </c>
      <c r="C1218" s="179" t="s">
        <v>17</v>
      </c>
      <c r="D1218" s="179" t="s">
        <v>381</v>
      </c>
      <c r="E1218" s="249" t="s">
        <v>294</v>
      </c>
      <c r="F1218" s="249"/>
      <c r="G1218" s="37" t="s">
        <v>347</v>
      </c>
      <c r="H1218" s="36">
        <v>4.5</v>
      </c>
      <c r="I1218" s="35">
        <v>20.5</v>
      </c>
      <c r="J1218" s="35">
        <v>92.25</v>
      </c>
    </row>
    <row r="1219" spans="1:10" s="174" customFormat="1" x14ac:dyDescent="0.2">
      <c r="A1219" s="180"/>
      <c r="B1219" s="180"/>
      <c r="C1219" s="180"/>
      <c r="D1219" s="180"/>
      <c r="E1219" s="180"/>
      <c r="F1219" s="25"/>
      <c r="G1219" s="180"/>
      <c r="H1219" s="25"/>
      <c r="I1219" s="180"/>
      <c r="J1219" s="25"/>
    </row>
    <row r="1220" spans="1:10" s="174" customFormat="1" x14ac:dyDescent="0.2">
      <c r="A1220" s="180"/>
      <c r="B1220" s="180"/>
      <c r="C1220" s="180"/>
      <c r="D1220" s="180"/>
      <c r="E1220" s="180" t="s">
        <v>285</v>
      </c>
      <c r="F1220" s="25">
        <v>4686.37</v>
      </c>
      <c r="G1220" s="180"/>
      <c r="H1220" s="250" t="s">
        <v>284</v>
      </c>
      <c r="I1220" s="250"/>
      <c r="J1220" s="25">
        <v>21635.3</v>
      </c>
    </row>
    <row r="1221" spans="1:10" s="174" customFormat="1" ht="30" customHeight="1" thickBot="1" x14ac:dyDescent="0.25">
      <c r="A1221" s="19"/>
      <c r="B1221" s="19"/>
      <c r="C1221" s="19"/>
      <c r="D1221" s="19"/>
      <c r="E1221" s="19"/>
      <c r="F1221" s="19"/>
      <c r="G1221" s="19"/>
      <c r="H1221" s="24"/>
      <c r="I1221" s="19"/>
      <c r="J1221" s="23"/>
    </row>
    <row r="1222" spans="1:10" s="174" customFormat="1" ht="0.95" customHeight="1" thickTop="1" x14ac:dyDescent="0.2">
      <c r="A1222" s="22"/>
      <c r="B1222" s="22"/>
      <c r="C1222" s="22"/>
      <c r="D1222" s="22"/>
      <c r="E1222" s="22"/>
      <c r="F1222" s="22"/>
      <c r="G1222" s="22"/>
      <c r="H1222" s="22"/>
      <c r="I1222" s="22"/>
      <c r="J1222" s="22"/>
    </row>
    <row r="1223" spans="1:10" s="174" customFormat="1" ht="24" customHeight="1" x14ac:dyDescent="0.2">
      <c r="A1223" s="176" t="s">
        <v>262</v>
      </c>
      <c r="B1223" s="176"/>
      <c r="C1223" s="176"/>
      <c r="D1223" s="176" t="s">
        <v>263</v>
      </c>
      <c r="E1223" s="176"/>
      <c r="F1223" s="251"/>
      <c r="G1223" s="251"/>
      <c r="H1223" s="39"/>
      <c r="I1223" s="176"/>
      <c r="J1223" s="17"/>
    </row>
    <row r="1224" spans="1:10" s="174" customFormat="1" ht="18" customHeight="1" x14ac:dyDescent="0.2">
      <c r="A1224" s="177" t="s">
        <v>264</v>
      </c>
      <c r="B1224" s="15" t="s">
        <v>5</v>
      </c>
      <c r="C1224" s="177" t="s">
        <v>6</v>
      </c>
      <c r="D1224" s="177" t="s">
        <v>7</v>
      </c>
      <c r="E1224" s="246" t="s">
        <v>293</v>
      </c>
      <c r="F1224" s="246"/>
      <c r="G1224" s="34" t="s">
        <v>8</v>
      </c>
      <c r="H1224" s="15" t="s">
        <v>9</v>
      </c>
      <c r="I1224" s="15" t="s">
        <v>10</v>
      </c>
      <c r="J1224" s="15" t="s">
        <v>12</v>
      </c>
    </row>
    <row r="1225" spans="1:10" s="174" customFormat="1" ht="24" customHeight="1" x14ac:dyDescent="0.2">
      <c r="A1225" s="178" t="s">
        <v>292</v>
      </c>
      <c r="B1225" s="33" t="s">
        <v>121</v>
      </c>
      <c r="C1225" s="178" t="s">
        <v>24</v>
      </c>
      <c r="D1225" s="178" t="s">
        <v>122</v>
      </c>
      <c r="E1225" s="247" t="s">
        <v>287</v>
      </c>
      <c r="F1225" s="247"/>
      <c r="G1225" s="32" t="s">
        <v>26</v>
      </c>
      <c r="H1225" s="31">
        <v>1</v>
      </c>
      <c r="I1225" s="30">
        <v>771.09</v>
      </c>
      <c r="J1225" s="30">
        <v>771.09</v>
      </c>
    </row>
    <row r="1226" spans="1:10" s="174" customFormat="1" ht="24" customHeight="1" x14ac:dyDescent="0.2">
      <c r="A1226" s="175" t="s">
        <v>290</v>
      </c>
      <c r="B1226" s="29" t="s">
        <v>108</v>
      </c>
      <c r="C1226" s="175" t="s">
        <v>24</v>
      </c>
      <c r="D1226" s="175" t="s">
        <v>109</v>
      </c>
      <c r="E1226" s="248" t="s">
        <v>287</v>
      </c>
      <c r="F1226" s="248"/>
      <c r="G1226" s="28" t="s">
        <v>110</v>
      </c>
      <c r="H1226" s="27">
        <v>1.08</v>
      </c>
      <c r="I1226" s="26">
        <v>26.37</v>
      </c>
      <c r="J1226" s="26">
        <v>28.47</v>
      </c>
    </row>
    <row r="1227" spans="1:10" s="174" customFormat="1" ht="36" customHeight="1" x14ac:dyDescent="0.2">
      <c r="A1227" s="175" t="s">
        <v>290</v>
      </c>
      <c r="B1227" s="29" t="s">
        <v>335</v>
      </c>
      <c r="C1227" s="175" t="s">
        <v>17</v>
      </c>
      <c r="D1227" s="175" t="s">
        <v>334</v>
      </c>
      <c r="E1227" s="248" t="s">
        <v>333</v>
      </c>
      <c r="F1227" s="248"/>
      <c r="G1227" s="28" t="s">
        <v>110</v>
      </c>
      <c r="H1227" s="27">
        <v>0.36</v>
      </c>
      <c r="I1227" s="26">
        <v>396.9</v>
      </c>
      <c r="J1227" s="26">
        <v>142.88</v>
      </c>
    </row>
    <row r="1228" spans="1:10" s="174" customFormat="1" ht="60" customHeight="1" x14ac:dyDescent="0.2">
      <c r="A1228" s="175" t="s">
        <v>290</v>
      </c>
      <c r="B1228" s="29" t="s">
        <v>332</v>
      </c>
      <c r="C1228" s="175" t="s">
        <v>17</v>
      </c>
      <c r="D1228" s="175" t="s">
        <v>331</v>
      </c>
      <c r="E1228" s="248" t="s">
        <v>330</v>
      </c>
      <c r="F1228" s="248"/>
      <c r="G1228" s="28" t="s">
        <v>19</v>
      </c>
      <c r="H1228" s="27">
        <v>5.2350000000000003</v>
      </c>
      <c r="I1228" s="26">
        <v>54.52</v>
      </c>
      <c r="J1228" s="26">
        <v>285.41000000000003</v>
      </c>
    </row>
    <row r="1229" spans="1:10" s="174" customFormat="1" ht="36" customHeight="1" x14ac:dyDescent="0.2">
      <c r="A1229" s="175" t="s">
        <v>290</v>
      </c>
      <c r="B1229" s="29" t="s">
        <v>329</v>
      </c>
      <c r="C1229" s="175" t="s">
        <v>17</v>
      </c>
      <c r="D1229" s="175" t="s">
        <v>328</v>
      </c>
      <c r="E1229" s="248" t="s">
        <v>325</v>
      </c>
      <c r="F1229" s="248"/>
      <c r="G1229" s="28" t="s">
        <v>19</v>
      </c>
      <c r="H1229" s="27">
        <v>10.47</v>
      </c>
      <c r="I1229" s="26">
        <v>4.3899999999999997</v>
      </c>
      <c r="J1229" s="26">
        <v>45.96</v>
      </c>
    </row>
    <row r="1230" spans="1:10" s="174" customFormat="1" ht="60" customHeight="1" x14ac:dyDescent="0.2">
      <c r="A1230" s="175" t="s">
        <v>290</v>
      </c>
      <c r="B1230" s="29" t="s">
        <v>327</v>
      </c>
      <c r="C1230" s="175" t="s">
        <v>17</v>
      </c>
      <c r="D1230" s="175" t="s">
        <v>326</v>
      </c>
      <c r="E1230" s="248" t="s">
        <v>325</v>
      </c>
      <c r="F1230" s="248"/>
      <c r="G1230" s="28" t="s">
        <v>19</v>
      </c>
      <c r="H1230" s="27">
        <v>10.47</v>
      </c>
      <c r="I1230" s="26">
        <v>23.33</v>
      </c>
      <c r="J1230" s="26">
        <v>244.26</v>
      </c>
    </row>
    <row r="1231" spans="1:10" s="174" customFormat="1" ht="24" customHeight="1" x14ac:dyDescent="0.2">
      <c r="A1231" s="175" t="s">
        <v>290</v>
      </c>
      <c r="B1231" s="29" t="s">
        <v>303</v>
      </c>
      <c r="C1231" s="175" t="s">
        <v>17</v>
      </c>
      <c r="D1231" s="175" t="s">
        <v>302</v>
      </c>
      <c r="E1231" s="248" t="s">
        <v>287</v>
      </c>
      <c r="F1231" s="248"/>
      <c r="G1231" s="28" t="s">
        <v>286</v>
      </c>
      <c r="H1231" s="27">
        <v>0.5</v>
      </c>
      <c r="I1231" s="26">
        <v>24.91</v>
      </c>
      <c r="J1231" s="26">
        <v>12.45</v>
      </c>
    </row>
    <row r="1232" spans="1:10" s="174" customFormat="1" ht="24" customHeight="1" x14ac:dyDescent="0.2">
      <c r="A1232" s="179" t="s">
        <v>297</v>
      </c>
      <c r="B1232" s="38" t="s">
        <v>380</v>
      </c>
      <c r="C1232" s="179" t="s">
        <v>17</v>
      </c>
      <c r="D1232" s="179" t="s">
        <v>379</v>
      </c>
      <c r="E1232" s="249" t="s">
        <v>294</v>
      </c>
      <c r="F1232" s="249"/>
      <c r="G1232" s="37" t="s">
        <v>132</v>
      </c>
      <c r="H1232" s="36">
        <v>2</v>
      </c>
      <c r="I1232" s="35">
        <v>2.08</v>
      </c>
      <c r="J1232" s="35">
        <v>4.16</v>
      </c>
    </row>
    <row r="1233" spans="1:10" s="174" customFormat="1" ht="24" customHeight="1" x14ac:dyDescent="0.2">
      <c r="A1233" s="179" t="s">
        <v>297</v>
      </c>
      <c r="B1233" s="38" t="s">
        <v>378</v>
      </c>
      <c r="C1233" s="179" t="s">
        <v>17</v>
      </c>
      <c r="D1233" s="179" t="s">
        <v>377</v>
      </c>
      <c r="E1233" s="249" t="s">
        <v>294</v>
      </c>
      <c r="F1233" s="249"/>
      <c r="G1233" s="37" t="s">
        <v>132</v>
      </c>
      <c r="H1233" s="36">
        <v>1</v>
      </c>
      <c r="I1233" s="35">
        <v>7.5</v>
      </c>
      <c r="J1233" s="35">
        <v>7.5</v>
      </c>
    </row>
    <row r="1234" spans="1:10" s="174" customFormat="1" x14ac:dyDescent="0.2">
      <c r="A1234" s="180"/>
      <c r="B1234" s="180"/>
      <c r="C1234" s="180"/>
      <c r="D1234" s="180"/>
      <c r="E1234" s="180"/>
      <c r="F1234" s="25"/>
      <c r="G1234" s="180"/>
      <c r="H1234" s="25"/>
      <c r="I1234" s="180"/>
      <c r="J1234" s="25"/>
    </row>
    <row r="1235" spans="1:10" s="174" customFormat="1" x14ac:dyDescent="0.2">
      <c r="A1235" s="180"/>
      <c r="B1235" s="180"/>
      <c r="C1235" s="180"/>
      <c r="D1235" s="180"/>
      <c r="E1235" s="180" t="s">
        <v>285</v>
      </c>
      <c r="F1235" s="25">
        <v>213.2</v>
      </c>
      <c r="G1235" s="180"/>
      <c r="H1235" s="250" t="s">
        <v>284</v>
      </c>
      <c r="I1235" s="250"/>
      <c r="J1235" s="25">
        <v>984.29</v>
      </c>
    </row>
    <row r="1236" spans="1:10" s="174" customFormat="1" ht="30" customHeight="1" thickBot="1" x14ac:dyDescent="0.25">
      <c r="A1236" s="19"/>
      <c r="B1236" s="19"/>
      <c r="C1236" s="19"/>
      <c r="D1236" s="19"/>
      <c r="E1236" s="19"/>
      <c r="F1236" s="19"/>
      <c r="G1236" s="19"/>
      <c r="H1236" s="24"/>
      <c r="I1236" s="19"/>
      <c r="J1236" s="23"/>
    </row>
    <row r="1237" spans="1:10" s="174" customFormat="1" ht="0.95" customHeight="1" thickTop="1" x14ac:dyDescent="0.2">
      <c r="A1237" s="22"/>
      <c r="B1237" s="22"/>
      <c r="C1237" s="22"/>
      <c r="D1237" s="22"/>
      <c r="E1237" s="22"/>
      <c r="F1237" s="22"/>
      <c r="G1237" s="22"/>
      <c r="H1237" s="22"/>
      <c r="I1237" s="22"/>
      <c r="J1237" s="22"/>
    </row>
    <row r="1238" spans="1:10" s="174" customFormat="1" ht="24" customHeight="1" x14ac:dyDescent="0.2">
      <c r="A1238" s="176" t="s">
        <v>265</v>
      </c>
      <c r="B1238" s="176"/>
      <c r="C1238" s="176"/>
      <c r="D1238" s="176" t="s">
        <v>124</v>
      </c>
      <c r="E1238" s="176"/>
      <c r="F1238" s="251"/>
      <c r="G1238" s="251"/>
      <c r="H1238" s="39"/>
      <c r="I1238" s="176"/>
      <c r="J1238" s="17"/>
    </row>
    <row r="1239" spans="1:10" s="174" customFormat="1" ht="18" customHeight="1" x14ac:dyDescent="0.2">
      <c r="A1239" s="177" t="s">
        <v>266</v>
      </c>
      <c r="B1239" s="15" t="s">
        <v>5</v>
      </c>
      <c r="C1239" s="177" t="s">
        <v>6</v>
      </c>
      <c r="D1239" s="177" t="s">
        <v>7</v>
      </c>
      <c r="E1239" s="246" t="s">
        <v>293</v>
      </c>
      <c r="F1239" s="246"/>
      <c r="G1239" s="34" t="s">
        <v>8</v>
      </c>
      <c r="H1239" s="15" t="s">
        <v>9</v>
      </c>
      <c r="I1239" s="15" t="s">
        <v>10</v>
      </c>
      <c r="J1239" s="15" t="s">
        <v>12</v>
      </c>
    </row>
    <row r="1240" spans="1:10" s="174" customFormat="1" ht="36" customHeight="1" x14ac:dyDescent="0.2">
      <c r="A1240" s="178" t="s">
        <v>292</v>
      </c>
      <c r="B1240" s="33" t="s">
        <v>126</v>
      </c>
      <c r="C1240" s="178" t="s">
        <v>17</v>
      </c>
      <c r="D1240" s="178" t="s">
        <v>127</v>
      </c>
      <c r="E1240" s="247" t="s">
        <v>376</v>
      </c>
      <c r="F1240" s="247"/>
      <c r="G1240" s="32" t="s">
        <v>128</v>
      </c>
      <c r="H1240" s="31">
        <v>1</v>
      </c>
      <c r="I1240" s="30">
        <v>59.34</v>
      </c>
      <c r="J1240" s="30">
        <v>59.34</v>
      </c>
    </row>
    <row r="1241" spans="1:10" s="174" customFormat="1" ht="36" customHeight="1" x14ac:dyDescent="0.2">
      <c r="A1241" s="175" t="s">
        <v>290</v>
      </c>
      <c r="B1241" s="29" t="s">
        <v>375</v>
      </c>
      <c r="C1241" s="175" t="s">
        <v>17</v>
      </c>
      <c r="D1241" s="175" t="s">
        <v>374</v>
      </c>
      <c r="E1241" s="248" t="s">
        <v>333</v>
      </c>
      <c r="F1241" s="248"/>
      <c r="G1241" s="28" t="s">
        <v>110</v>
      </c>
      <c r="H1241" s="27">
        <v>2.8799999999999999E-2</v>
      </c>
      <c r="I1241" s="26">
        <v>355.09</v>
      </c>
      <c r="J1241" s="26">
        <v>10.220000000000001</v>
      </c>
    </row>
    <row r="1242" spans="1:10" s="174" customFormat="1" ht="24" customHeight="1" x14ac:dyDescent="0.2">
      <c r="A1242" s="175" t="s">
        <v>290</v>
      </c>
      <c r="B1242" s="29" t="s">
        <v>366</v>
      </c>
      <c r="C1242" s="175" t="s">
        <v>17</v>
      </c>
      <c r="D1242" s="175" t="s">
        <v>365</v>
      </c>
      <c r="E1242" s="248" t="s">
        <v>287</v>
      </c>
      <c r="F1242" s="248"/>
      <c r="G1242" s="28" t="s">
        <v>286</v>
      </c>
      <c r="H1242" s="27">
        <v>0.4</v>
      </c>
      <c r="I1242" s="26">
        <v>25.41</v>
      </c>
      <c r="J1242" s="26">
        <v>10.16</v>
      </c>
    </row>
    <row r="1243" spans="1:10" s="174" customFormat="1" ht="24" customHeight="1" x14ac:dyDescent="0.2">
      <c r="A1243" s="175" t="s">
        <v>290</v>
      </c>
      <c r="B1243" s="29" t="s">
        <v>289</v>
      </c>
      <c r="C1243" s="175" t="s">
        <v>17</v>
      </c>
      <c r="D1243" s="175" t="s">
        <v>288</v>
      </c>
      <c r="E1243" s="248" t="s">
        <v>287</v>
      </c>
      <c r="F1243" s="248"/>
      <c r="G1243" s="28" t="s">
        <v>286</v>
      </c>
      <c r="H1243" s="27">
        <v>0.6</v>
      </c>
      <c r="I1243" s="26">
        <v>17.579999999999998</v>
      </c>
      <c r="J1243" s="26">
        <v>10.54</v>
      </c>
    </row>
    <row r="1244" spans="1:10" s="174" customFormat="1" ht="24" customHeight="1" x14ac:dyDescent="0.2">
      <c r="A1244" s="179" t="s">
        <v>297</v>
      </c>
      <c r="B1244" s="38" t="s">
        <v>373</v>
      </c>
      <c r="C1244" s="179" t="s">
        <v>17</v>
      </c>
      <c r="D1244" s="179" t="s">
        <v>372</v>
      </c>
      <c r="E1244" s="249" t="s">
        <v>294</v>
      </c>
      <c r="F1244" s="249"/>
      <c r="G1244" s="37" t="s">
        <v>352</v>
      </c>
      <c r="H1244" s="36">
        <v>0.18</v>
      </c>
      <c r="I1244" s="35">
        <v>22.45</v>
      </c>
      <c r="J1244" s="35">
        <v>4.04</v>
      </c>
    </row>
    <row r="1245" spans="1:10" s="174" customFormat="1" ht="24" customHeight="1" x14ac:dyDescent="0.2">
      <c r="A1245" s="179" t="s">
        <v>297</v>
      </c>
      <c r="B1245" s="38" t="s">
        <v>371</v>
      </c>
      <c r="C1245" s="179" t="s">
        <v>17</v>
      </c>
      <c r="D1245" s="179" t="s">
        <v>370</v>
      </c>
      <c r="E1245" s="249" t="s">
        <v>294</v>
      </c>
      <c r="F1245" s="249"/>
      <c r="G1245" s="37" t="s">
        <v>128</v>
      </c>
      <c r="H1245" s="36">
        <v>4</v>
      </c>
      <c r="I1245" s="35">
        <v>1.37</v>
      </c>
      <c r="J1245" s="35">
        <v>5.48</v>
      </c>
    </row>
    <row r="1246" spans="1:10" s="174" customFormat="1" ht="24" customHeight="1" x14ac:dyDescent="0.2">
      <c r="A1246" s="179" t="s">
        <v>297</v>
      </c>
      <c r="B1246" s="38" t="s">
        <v>369</v>
      </c>
      <c r="C1246" s="179" t="s">
        <v>17</v>
      </c>
      <c r="D1246" s="179" t="s">
        <v>368</v>
      </c>
      <c r="E1246" s="249" t="s">
        <v>294</v>
      </c>
      <c r="F1246" s="249"/>
      <c r="G1246" s="37" t="s">
        <v>132</v>
      </c>
      <c r="H1246" s="36">
        <v>0.35</v>
      </c>
      <c r="I1246" s="35">
        <v>54</v>
      </c>
      <c r="J1246" s="35">
        <v>18.899999999999999</v>
      </c>
    </row>
    <row r="1247" spans="1:10" s="174" customFormat="1" x14ac:dyDescent="0.2">
      <c r="A1247" s="180"/>
      <c r="B1247" s="180"/>
      <c r="C1247" s="180"/>
      <c r="D1247" s="180"/>
      <c r="E1247" s="180"/>
      <c r="F1247" s="25"/>
      <c r="G1247" s="180"/>
      <c r="H1247" s="25"/>
      <c r="I1247" s="180"/>
      <c r="J1247" s="25"/>
    </row>
    <row r="1248" spans="1:10" s="174" customFormat="1" x14ac:dyDescent="0.2">
      <c r="A1248" s="180"/>
      <c r="B1248" s="180"/>
      <c r="C1248" s="180"/>
      <c r="D1248" s="180"/>
      <c r="E1248" s="180" t="s">
        <v>285</v>
      </c>
      <c r="F1248" s="25">
        <v>16.399999999999999</v>
      </c>
      <c r="G1248" s="180"/>
      <c r="H1248" s="250" t="s">
        <v>284</v>
      </c>
      <c r="I1248" s="250"/>
      <c r="J1248" s="25">
        <v>75.739999999999995</v>
      </c>
    </row>
    <row r="1249" spans="1:10" s="174" customFormat="1" ht="30" customHeight="1" thickBot="1" x14ac:dyDescent="0.25">
      <c r="A1249" s="19"/>
      <c r="B1249" s="19"/>
      <c r="C1249" s="19"/>
      <c r="D1249" s="19"/>
      <c r="E1249" s="19"/>
      <c r="F1249" s="19"/>
      <c r="G1249" s="19"/>
      <c r="H1249" s="24"/>
      <c r="I1249" s="19"/>
      <c r="J1249" s="23"/>
    </row>
    <row r="1250" spans="1:10" s="174" customFormat="1" ht="0.95" customHeight="1" thickTop="1" x14ac:dyDescent="0.2">
      <c r="A1250" s="22"/>
      <c r="B1250" s="22"/>
      <c r="C1250" s="22"/>
      <c r="D1250" s="22"/>
      <c r="E1250" s="22"/>
      <c r="F1250" s="22"/>
      <c r="G1250" s="22"/>
      <c r="H1250" s="22"/>
      <c r="I1250" s="22"/>
      <c r="J1250" s="22"/>
    </row>
    <row r="1251" spans="1:10" s="174" customFormat="1" ht="18" customHeight="1" x14ac:dyDescent="0.2">
      <c r="A1251" s="177" t="s">
        <v>267</v>
      </c>
      <c r="B1251" s="15" t="s">
        <v>5</v>
      </c>
      <c r="C1251" s="177" t="s">
        <v>6</v>
      </c>
      <c r="D1251" s="177" t="s">
        <v>7</v>
      </c>
      <c r="E1251" s="246" t="s">
        <v>293</v>
      </c>
      <c r="F1251" s="246"/>
      <c r="G1251" s="34" t="s">
        <v>8</v>
      </c>
      <c r="H1251" s="15" t="s">
        <v>9</v>
      </c>
      <c r="I1251" s="15" t="s">
        <v>10</v>
      </c>
      <c r="J1251" s="15" t="s">
        <v>12</v>
      </c>
    </row>
    <row r="1252" spans="1:10" s="174" customFormat="1" ht="24" customHeight="1" x14ac:dyDescent="0.2">
      <c r="A1252" s="178" t="s">
        <v>292</v>
      </c>
      <c r="B1252" s="33" t="s">
        <v>136</v>
      </c>
      <c r="C1252" s="178" t="s">
        <v>17</v>
      </c>
      <c r="D1252" s="178" t="s">
        <v>137</v>
      </c>
      <c r="E1252" s="247" t="s">
        <v>367</v>
      </c>
      <c r="F1252" s="247"/>
      <c r="G1252" s="32" t="s">
        <v>19</v>
      </c>
      <c r="H1252" s="31">
        <v>1</v>
      </c>
      <c r="I1252" s="30">
        <v>465.93</v>
      </c>
      <c r="J1252" s="30">
        <v>465.93</v>
      </c>
    </row>
    <row r="1253" spans="1:10" s="174" customFormat="1" ht="24" customHeight="1" x14ac:dyDescent="0.2">
      <c r="A1253" s="175" t="s">
        <v>290</v>
      </c>
      <c r="B1253" s="29" t="s">
        <v>366</v>
      </c>
      <c r="C1253" s="175" t="s">
        <v>17</v>
      </c>
      <c r="D1253" s="175" t="s">
        <v>365</v>
      </c>
      <c r="E1253" s="248" t="s">
        <v>287</v>
      </c>
      <c r="F1253" s="248"/>
      <c r="G1253" s="28" t="s">
        <v>286</v>
      </c>
      <c r="H1253" s="27">
        <v>1.5</v>
      </c>
      <c r="I1253" s="26">
        <v>25.41</v>
      </c>
      <c r="J1253" s="26">
        <v>38.11</v>
      </c>
    </row>
    <row r="1254" spans="1:10" s="174" customFormat="1" ht="24" customHeight="1" x14ac:dyDescent="0.2">
      <c r="A1254" s="175" t="s">
        <v>290</v>
      </c>
      <c r="B1254" s="29" t="s">
        <v>289</v>
      </c>
      <c r="C1254" s="175" t="s">
        <v>17</v>
      </c>
      <c r="D1254" s="175" t="s">
        <v>288</v>
      </c>
      <c r="E1254" s="248" t="s">
        <v>287</v>
      </c>
      <c r="F1254" s="248"/>
      <c r="G1254" s="28" t="s">
        <v>286</v>
      </c>
      <c r="H1254" s="27">
        <v>1.5</v>
      </c>
      <c r="I1254" s="26">
        <v>17.579999999999998</v>
      </c>
      <c r="J1254" s="26">
        <v>26.37</v>
      </c>
    </row>
    <row r="1255" spans="1:10" s="174" customFormat="1" ht="24" customHeight="1" x14ac:dyDescent="0.2">
      <c r="A1255" s="179" t="s">
        <v>297</v>
      </c>
      <c r="B1255" s="38" t="s">
        <v>364</v>
      </c>
      <c r="C1255" s="179" t="s">
        <v>17</v>
      </c>
      <c r="D1255" s="179" t="s">
        <v>363</v>
      </c>
      <c r="E1255" s="249" t="s">
        <v>294</v>
      </c>
      <c r="F1255" s="249"/>
      <c r="G1255" s="37" t="s">
        <v>110</v>
      </c>
      <c r="H1255" s="36">
        <v>2.5000000000000001E-2</v>
      </c>
      <c r="I1255" s="35">
        <v>100</v>
      </c>
      <c r="J1255" s="35">
        <v>2.5</v>
      </c>
    </row>
    <row r="1256" spans="1:10" s="174" customFormat="1" ht="24" customHeight="1" x14ac:dyDescent="0.2">
      <c r="A1256" s="179" t="s">
        <v>297</v>
      </c>
      <c r="B1256" s="38" t="s">
        <v>362</v>
      </c>
      <c r="C1256" s="179" t="s">
        <v>17</v>
      </c>
      <c r="D1256" s="179" t="s">
        <v>361</v>
      </c>
      <c r="E1256" s="249" t="s">
        <v>294</v>
      </c>
      <c r="F1256" s="249"/>
      <c r="G1256" s="37" t="s">
        <v>352</v>
      </c>
      <c r="H1256" s="36">
        <v>1</v>
      </c>
      <c r="I1256" s="35">
        <v>1.1499999999999999</v>
      </c>
      <c r="J1256" s="35">
        <v>1.1499999999999999</v>
      </c>
    </row>
    <row r="1257" spans="1:10" s="174" customFormat="1" ht="24" customHeight="1" x14ac:dyDescent="0.2">
      <c r="A1257" s="179" t="s">
        <v>297</v>
      </c>
      <c r="B1257" s="38" t="s">
        <v>360</v>
      </c>
      <c r="C1257" s="179" t="s">
        <v>17</v>
      </c>
      <c r="D1257" s="179" t="s">
        <v>359</v>
      </c>
      <c r="E1257" s="249" t="s">
        <v>294</v>
      </c>
      <c r="F1257" s="249"/>
      <c r="G1257" s="37" t="s">
        <v>352</v>
      </c>
      <c r="H1257" s="36">
        <v>8.26</v>
      </c>
      <c r="I1257" s="35">
        <v>11.5</v>
      </c>
      <c r="J1257" s="35">
        <v>94.99</v>
      </c>
    </row>
    <row r="1258" spans="1:10" s="174" customFormat="1" ht="24" customHeight="1" x14ac:dyDescent="0.2">
      <c r="A1258" s="179" t="s">
        <v>297</v>
      </c>
      <c r="B1258" s="38" t="s">
        <v>358</v>
      </c>
      <c r="C1258" s="179" t="s">
        <v>17</v>
      </c>
      <c r="D1258" s="179" t="s">
        <v>357</v>
      </c>
      <c r="E1258" s="249" t="s">
        <v>294</v>
      </c>
      <c r="F1258" s="249"/>
      <c r="G1258" s="37" t="s">
        <v>352</v>
      </c>
      <c r="H1258" s="36">
        <v>15.28</v>
      </c>
      <c r="I1258" s="35">
        <v>15.59</v>
      </c>
      <c r="J1258" s="35">
        <v>238.21</v>
      </c>
    </row>
    <row r="1259" spans="1:10" s="174" customFormat="1" ht="24" customHeight="1" x14ac:dyDescent="0.2">
      <c r="A1259" s="179" t="s">
        <v>297</v>
      </c>
      <c r="B1259" s="38" t="s">
        <v>356</v>
      </c>
      <c r="C1259" s="179" t="s">
        <v>17</v>
      </c>
      <c r="D1259" s="179" t="s">
        <v>355</v>
      </c>
      <c r="E1259" s="249" t="s">
        <v>294</v>
      </c>
      <c r="F1259" s="249"/>
      <c r="G1259" s="37" t="s">
        <v>352</v>
      </c>
      <c r="H1259" s="36">
        <v>4.5999999999999996</v>
      </c>
      <c r="I1259" s="35">
        <v>0.73</v>
      </c>
      <c r="J1259" s="35">
        <v>3.35</v>
      </c>
    </row>
    <row r="1260" spans="1:10" s="174" customFormat="1" ht="24" customHeight="1" x14ac:dyDescent="0.2">
      <c r="A1260" s="179" t="s">
        <v>297</v>
      </c>
      <c r="B1260" s="38" t="s">
        <v>354</v>
      </c>
      <c r="C1260" s="179" t="s">
        <v>17</v>
      </c>
      <c r="D1260" s="179" t="s">
        <v>353</v>
      </c>
      <c r="E1260" s="249" t="s">
        <v>294</v>
      </c>
      <c r="F1260" s="249"/>
      <c r="G1260" s="37" t="s">
        <v>352</v>
      </c>
      <c r="H1260" s="36">
        <v>5.0999999999999996</v>
      </c>
      <c r="I1260" s="35">
        <v>12.01</v>
      </c>
      <c r="J1260" s="35">
        <v>61.25</v>
      </c>
    </row>
    <row r="1261" spans="1:10" s="174" customFormat="1" x14ac:dyDescent="0.2">
      <c r="A1261" s="180"/>
      <c r="B1261" s="180"/>
      <c r="C1261" s="180"/>
      <c r="D1261" s="180"/>
      <c r="E1261" s="180"/>
      <c r="F1261" s="25"/>
      <c r="G1261" s="180"/>
      <c r="H1261" s="25"/>
      <c r="I1261" s="180"/>
      <c r="J1261" s="25"/>
    </row>
    <row r="1262" spans="1:10" s="174" customFormat="1" x14ac:dyDescent="0.2">
      <c r="A1262" s="180"/>
      <c r="B1262" s="180"/>
      <c r="C1262" s="180"/>
      <c r="D1262" s="180"/>
      <c r="E1262" s="180" t="s">
        <v>285</v>
      </c>
      <c r="F1262" s="25">
        <v>128.82</v>
      </c>
      <c r="G1262" s="180"/>
      <c r="H1262" s="250" t="s">
        <v>284</v>
      </c>
      <c r="I1262" s="250"/>
      <c r="J1262" s="25">
        <v>594.75</v>
      </c>
    </row>
    <row r="1263" spans="1:10" s="174" customFormat="1" ht="30" customHeight="1" thickBot="1" x14ac:dyDescent="0.25">
      <c r="A1263" s="19"/>
      <c r="B1263" s="19"/>
      <c r="C1263" s="19"/>
      <c r="D1263" s="19"/>
      <c r="E1263" s="19"/>
      <c r="F1263" s="19"/>
      <c r="G1263" s="19"/>
      <c r="H1263" s="24"/>
      <c r="I1263" s="19"/>
      <c r="J1263" s="23"/>
    </row>
    <row r="1264" spans="1:10" s="174" customFormat="1" ht="0.95" customHeight="1" thickTop="1" x14ac:dyDescent="0.2">
      <c r="A1264" s="22"/>
      <c r="B1264" s="22"/>
      <c r="C1264" s="22"/>
      <c r="D1264" s="22"/>
      <c r="E1264" s="22"/>
      <c r="F1264" s="22"/>
      <c r="G1264" s="22"/>
      <c r="H1264" s="22"/>
      <c r="I1264" s="22"/>
      <c r="J1264" s="22"/>
    </row>
    <row r="1265" spans="1:10" s="174" customFormat="1" ht="18" customHeight="1" x14ac:dyDescent="0.2">
      <c r="A1265" s="177" t="s">
        <v>268</v>
      </c>
      <c r="B1265" s="15" t="s">
        <v>5</v>
      </c>
      <c r="C1265" s="177" t="s">
        <v>6</v>
      </c>
      <c r="D1265" s="177" t="s">
        <v>7</v>
      </c>
      <c r="E1265" s="246" t="s">
        <v>293</v>
      </c>
      <c r="F1265" s="246"/>
      <c r="G1265" s="34" t="s">
        <v>8</v>
      </c>
      <c r="H1265" s="15" t="s">
        <v>9</v>
      </c>
      <c r="I1265" s="15" t="s">
        <v>10</v>
      </c>
      <c r="J1265" s="15" t="s">
        <v>12</v>
      </c>
    </row>
    <row r="1266" spans="1:10" s="174" customFormat="1" ht="24" customHeight="1" x14ac:dyDescent="0.2">
      <c r="A1266" s="178" t="s">
        <v>292</v>
      </c>
      <c r="B1266" s="33" t="s">
        <v>139</v>
      </c>
      <c r="C1266" s="178" t="s">
        <v>17</v>
      </c>
      <c r="D1266" s="178" t="s">
        <v>140</v>
      </c>
      <c r="E1266" s="247" t="s">
        <v>322</v>
      </c>
      <c r="F1266" s="247"/>
      <c r="G1266" s="32" t="s">
        <v>19</v>
      </c>
      <c r="H1266" s="31">
        <v>1</v>
      </c>
      <c r="I1266" s="30">
        <v>12.39</v>
      </c>
      <c r="J1266" s="30">
        <v>12.39</v>
      </c>
    </row>
    <row r="1267" spans="1:10" s="174" customFormat="1" ht="24" customHeight="1" x14ac:dyDescent="0.2">
      <c r="A1267" s="175" t="s">
        <v>290</v>
      </c>
      <c r="B1267" s="29" t="s">
        <v>289</v>
      </c>
      <c r="C1267" s="175" t="s">
        <v>17</v>
      </c>
      <c r="D1267" s="175" t="s">
        <v>288</v>
      </c>
      <c r="E1267" s="248" t="s">
        <v>287</v>
      </c>
      <c r="F1267" s="248"/>
      <c r="G1267" s="28" t="s">
        <v>286</v>
      </c>
      <c r="H1267" s="27">
        <v>6.9000000000000006E-2</v>
      </c>
      <c r="I1267" s="26">
        <v>17.579999999999998</v>
      </c>
      <c r="J1267" s="26">
        <v>1.21</v>
      </c>
    </row>
    <row r="1268" spans="1:10" s="174" customFormat="1" ht="24" customHeight="1" x14ac:dyDescent="0.2">
      <c r="A1268" s="175" t="s">
        <v>290</v>
      </c>
      <c r="B1268" s="29" t="s">
        <v>351</v>
      </c>
      <c r="C1268" s="175" t="s">
        <v>17</v>
      </c>
      <c r="D1268" s="175" t="s">
        <v>350</v>
      </c>
      <c r="E1268" s="248" t="s">
        <v>287</v>
      </c>
      <c r="F1268" s="248"/>
      <c r="G1268" s="28" t="s">
        <v>286</v>
      </c>
      <c r="H1268" s="27">
        <v>0.187</v>
      </c>
      <c r="I1268" s="26">
        <v>26.39</v>
      </c>
      <c r="J1268" s="26">
        <v>4.93</v>
      </c>
    </row>
    <row r="1269" spans="1:10" s="174" customFormat="1" ht="24" customHeight="1" x14ac:dyDescent="0.2">
      <c r="A1269" s="179" t="s">
        <v>297</v>
      </c>
      <c r="B1269" s="38" t="s">
        <v>349</v>
      </c>
      <c r="C1269" s="179" t="s">
        <v>17</v>
      </c>
      <c r="D1269" s="179" t="s">
        <v>348</v>
      </c>
      <c r="E1269" s="249" t="s">
        <v>294</v>
      </c>
      <c r="F1269" s="249"/>
      <c r="G1269" s="37" t="s">
        <v>347</v>
      </c>
      <c r="H1269" s="36">
        <v>0.33</v>
      </c>
      <c r="I1269" s="35">
        <v>18.940000000000001</v>
      </c>
      <c r="J1269" s="35">
        <v>6.25</v>
      </c>
    </row>
    <row r="1270" spans="1:10" s="174" customFormat="1" x14ac:dyDescent="0.2">
      <c r="A1270" s="180"/>
      <c r="B1270" s="180"/>
      <c r="C1270" s="180"/>
      <c r="D1270" s="180"/>
      <c r="E1270" s="180"/>
      <c r="F1270" s="25"/>
      <c r="G1270" s="180"/>
      <c r="H1270" s="25"/>
      <c r="I1270" s="180"/>
      <c r="J1270" s="25"/>
    </row>
    <row r="1271" spans="1:10" s="174" customFormat="1" x14ac:dyDescent="0.2">
      <c r="A1271" s="180"/>
      <c r="B1271" s="180"/>
      <c r="C1271" s="180"/>
      <c r="D1271" s="180"/>
      <c r="E1271" s="180" t="s">
        <v>285</v>
      </c>
      <c r="F1271" s="25">
        <v>3.42</v>
      </c>
      <c r="G1271" s="180"/>
      <c r="H1271" s="250" t="s">
        <v>284</v>
      </c>
      <c r="I1271" s="250"/>
      <c r="J1271" s="25">
        <v>15.81</v>
      </c>
    </row>
    <row r="1272" spans="1:10" s="174" customFormat="1" ht="30" customHeight="1" thickBot="1" x14ac:dyDescent="0.25">
      <c r="A1272" s="19"/>
      <c r="B1272" s="19"/>
      <c r="C1272" s="19"/>
      <c r="D1272" s="19"/>
      <c r="E1272" s="19"/>
      <c r="F1272" s="19"/>
      <c r="G1272" s="19"/>
      <c r="H1272" s="24"/>
      <c r="I1272" s="19"/>
      <c r="J1272" s="23"/>
    </row>
    <row r="1273" spans="1:10" s="174" customFormat="1" ht="0.95" customHeight="1" thickTop="1" x14ac:dyDescent="0.2">
      <c r="A1273" s="22"/>
      <c r="B1273" s="22"/>
      <c r="C1273" s="22"/>
      <c r="D1273" s="22"/>
      <c r="E1273" s="22"/>
      <c r="F1273" s="22"/>
      <c r="G1273" s="22"/>
      <c r="H1273" s="22"/>
      <c r="I1273" s="22"/>
      <c r="J1273" s="22"/>
    </row>
    <row r="1274" spans="1:10" s="174" customFormat="1" ht="18" customHeight="1" x14ac:dyDescent="0.2">
      <c r="A1274" s="177" t="s">
        <v>269</v>
      </c>
      <c r="B1274" s="15" t="s">
        <v>5</v>
      </c>
      <c r="C1274" s="177" t="s">
        <v>6</v>
      </c>
      <c r="D1274" s="177" t="s">
        <v>7</v>
      </c>
      <c r="E1274" s="246" t="s">
        <v>293</v>
      </c>
      <c r="F1274" s="246"/>
      <c r="G1274" s="34" t="s">
        <v>8</v>
      </c>
      <c r="H1274" s="15" t="s">
        <v>9</v>
      </c>
      <c r="I1274" s="15" t="s">
        <v>10</v>
      </c>
      <c r="J1274" s="15" t="s">
        <v>12</v>
      </c>
    </row>
    <row r="1275" spans="1:10" s="174" customFormat="1" ht="24" customHeight="1" x14ac:dyDescent="0.2">
      <c r="A1275" s="178" t="s">
        <v>292</v>
      </c>
      <c r="B1275" s="33" t="s">
        <v>130</v>
      </c>
      <c r="C1275" s="178" t="s">
        <v>17</v>
      </c>
      <c r="D1275" s="178" t="s">
        <v>131</v>
      </c>
      <c r="E1275" s="247" t="s">
        <v>287</v>
      </c>
      <c r="F1275" s="247"/>
      <c r="G1275" s="32" t="s">
        <v>132</v>
      </c>
      <c r="H1275" s="31">
        <v>1</v>
      </c>
      <c r="I1275" s="30">
        <v>107.65</v>
      </c>
      <c r="J1275" s="30">
        <v>107.65</v>
      </c>
    </row>
    <row r="1276" spans="1:10" s="174" customFormat="1" ht="24" customHeight="1" x14ac:dyDescent="0.2">
      <c r="A1276" s="175" t="s">
        <v>290</v>
      </c>
      <c r="B1276" s="29" t="s">
        <v>289</v>
      </c>
      <c r="C1276" s="175" t="s">
        <v>17</v>
      </c>
      <c r="D1276" s="175" t="s">
        <v>288</v>
      </c>
      <c r="E1276" s="248" t="s">
        <v>287</v>
      </c>
      <c r="F1276" s="248"/>
      <c r="G1276" s="28" t="s">
        <v>286</v>
      </c>
      <c r="H1276" s="27">
        <v>0.4</v>
      </c>
      <c r="I1276" s="26">
        <v>17.579999999999998</v>
      </c>
      <c r="J1276" s="26">
        <v>7.03</v>
      </c>
    </row>
    <row r="1277" spans="1:10" s="174" customFormat="1" ht="36" customHeight="1" x14ac:dyDescent="0.2">
      <c r="A1277" s="179" t="s">
        <v>297</v>
      </c>
      <c r="B1277" s="38" t="s">
        <v>346</v>
      </c>
      <c r="C1277" s="179" t="s">
        <v>17</v>
      </c>
      <c r="D1277" s="179" t="s">
        <v>345</v>
      </c>
      <c r="E1277" s="249" t="s">
        <v>294</v>
      </c>
      <c r="F1277" s="249"/>
      <c r="G1277" s="37" t="s">
        <v>132</v>
      </c>
      <c r="H1277" s="36">
        <v>4</v>
      </c>
      <c r="I1277" s="35">
        <v>0.2</v>
      </c>
      <c r="J1277" s="35">
        <v>0.8</v>
      </c>
    </row>
    <row r="1278" spans="1:10" s="174" customFormat="1" ht="24" customHeight="1" x14ac:dyDescent="0.2">
      <c r="A1278" s="179" t="s">
        <v>297</v>
      </c>
      <c r="B1278" s="38" t="s">
        <v>344</v>
      </c>
      <c r="C1278" s="179" t="s">
        <v>17</v>
      </c>
      <c r="D1278" s="179" t="s">
        <v>343</v>
      </c>
      <c r="E1278" s="249" t="s">
        <v>294</v>
      </c>
      <c r="F1278" s="249"/>
      <c r="G1278" s="37" t="s">
        <v>132</v>
      </c>
      <c r="H1278" s="36">
        <v>1</v>
      </c>
      <c r="I1278" s="35">
        <v>99.82</v>
      </c>
      <c r="J1278" s="35">
        <v>99.82</v>
      </c>
    </row>
    <row r="1279" spans="1:10" s="174" customFormat="1" x14ac:dyDescent="0.2">
      <c r="A1279" s="180"/>
      <c r="B1279" s="180"/>
      <c r="C1279" s="180"/>
      <c r="D1279" s="180"/>
      <c r="E1279" s="180"/>
      <c r="F1279" s="25"/>
      <c r="G1279" s="180"/>
      <c r="H1279" s="25"/>
      <c r="I1279" s="180"/>
      <c r="J1279" s="25"/>
    </row>
    <row r="1280" spans="1:10" s="174" customFormat="1" x14ac:dyDescent="0.2">
      <c r="A1280" s="180"/>
      <c r="B1280" s="180"/>
      <c r="C1280" s="180"/>
      <c r="D1280" s="180"/>
      <c r="E1280" s="180" t="s">
        <v>285</v>
      </c>
      <c r="F1280" s="25">
        <v>29.76</v>
      </c>
      <c r="G1280" s="180"/>
      <c r="H1280" s="250" t="s">
        <v>284</v>
      </c>
      <c r="I1280" s="250"/>
      <c r="J1280" s="25">
        <v>137.41</v>
      </c>
    </row>
    <row r="1281" spans="1:10" s="174" customFormat="1" ht="30" customHeight="1" thickBot="1" x14ac:dyDescent="0.25">
      <c r="A1281" s="19"/>
      <c r="B1281" s="19"/>
      <c r="C1281" s="19"/>
      <c r="D1281" s="19"/>
      <c r="E1281" s="19"/>
      <c r="F1281" s="19"/>
      <c r="G1281" s="19"/>
      <c r="H1281" s="24"/>
      <c r="I1281" s="19"/>
      <c r="J1281" s="23"/>
    </row>
    <row r="1282" spans="1:10" s="174" customFormat="1" ht="0.95" customHeight="1" thickTop="1" x14ac:dyDescent="0.2">
      <c r="A1282" s="22"/>
      <c r="B1282" s="22"/>
      <c r="C1282" s="22"/>
      <c r="D1282" s="22"/>
      <c r="E1282" s="22"/>
      <c r="F1282" s="22"/>
      <c r="G1282" s="22"/>
      <c r="H1282" s="22"/>
      <c r="I1282" s="22"/>
      <c r="J1282" s="22"/>
    </row>
    <row r="1283" spans="1:10" s="174" customFormat="1" ht="18" customHeight="1" x14ac:dyDescent="0.2">
      <c r="A1283" s="177" t="s">
        <v>270</v>
      </c>
      <c r="B1283" s="15" t="s">
        <v>5</v>
      </c>
      <c r="C1283" s="177" t="s">
        <v>6</v>
      </c>
      <c r="D1283" s="177" t="s">
        <v>7</v>
      </c>
      <c r="E1283" s="246" t="s">
        <v>293</v>
      </c>
      <c r="F1283" s="246"/>
      <c r="G1283" s="34" t="s">
        <v>8</v>
      </c>
      <c r="H1283" s="15" t="s">
        <v>9</v>
      </c>
      <c r="I1283" s="15" t="s">
        <v>10</v>
      </c>
      <c r="J1283" s="15" t="s">
        <v>12</v>
      </c>
    </row>
    <row r="1284" spans="1:10" s="174" customFormat="1" ht="24" customHeight="1" x14ac:dyDescent="0.2">
      <c r="A1284" s="178" t="s">
        <v>292</v>
      </c>
      <c r="B1284" s="33" t="s">
        <v>134</v>
      </c>
      <c r="C1284" s="178" t="s">
        <v>24</v>
      </c>
      <c r="D1284" s="178" t="s">
        <v>135</v>
      </c>
      <c r="E1284" s="247" t="s">
        <v>287</v>
      </c>
      <c r="F1284" s="247"/>
      <c r="G1284" s="32" t="s">
        <v>26</v>
      </c>
      <c r="H1284" s="31">
        <v>1</v>
      </c>
      <c r="I1284" s="30">
        <v>83.92</v>
      </c>
      <c r="J1284" s="30">
        <v>83.92</v>
      </c>
    </row>
    <row r="1285" spans="1:10" s="174" customFormat="1" ht="24" customHeight="1" x14ac:dyDescent="0.2">
      <c r="A1285" s="175" t="s">
        <v>290</v>
      </c>
      <c r="B1285" s="29" t="s">
        <v>342</v>
      </c>
      <c r="C1285" s="175" t="s">
        <v>17</v>
      </c>
      <c r="D1285" s="175" t="s">
        <v>341</v>
      </c>
      <c r="E1285" s="248" t="s">
        <v>287</v>
      </c>
      <c r="F1285" s="248"/>
      <c r="G1285" s="28" t="s">
        <v>286</v>
      </c>
      <c r="H1285" s="27">
        <v>2</v>
      </c>
      <c r="I1285" s="26">
        <v>27.56</v>
      </c>
      <c r="J1285" s="26">
        <v>55.12</v>
      </c>
    </row>
    <row r="1286" spans="1:10" s="174" customFormat="1" ht="36" customHeight="1" x14ac:dyDescent="0.2">
      <c r="A1286" s="179" t="s">
        <v>297</v>
      </c>
      <c r="B1286" s="38" t="s">
        <v>340</v>
      </c>
      <c r="C1286" s="179" t="s">
        <v>39</v>
      </c>
      <c r="D1286" s="179" t="s">
        <v>339</v>
      </c>
      <c r="E1286" s="249" t="s">
        <v>294</v>
      </c>
      <c r="F1286" s="249"/>
      <c r="G1286" s="37" t="s">
        <v>338</v>
      </c>
      <c r="H1286" s="36">
        <v>2</v>
      </c>
      <c r="I1286" s="35">
        <v>14.4</v>
      </c>
      <c r="J1286" s="35">
        <v>28.8</v>
      </c>
    </row>
    <row r="1287" spans="1:10" s="174" customFormat="1" x14ac:dyDescent="0.2">
      <c r="A1287" s="180"/>
      <c r="B1287" s="180"/>
      <c r="C1287" s="180"/>
      <c r="D1287" s="180"/>
      <c r="E1287" s="180"/>
      <c r="F1287" s="25"/>
      <c r="G1287" s="180"/>
      <c r="H1287" s="25"/>
      <c r="I1287" s="180"/>
      <c r="J1287" s="25"/>
    </row>
    <row r="1288" spans="1:10" s="174" customFormat="1" x14ac:dyDescent="0.2">
      <c r="A1288" s="180"/>
      <c r="B1288" s="180"/>
      <c r="C1288" s="180"/>
      <c r="D1288" s="180"/>
      <c r="E1288" s="180" t="s">
        <v>285</v>
      </c>
      <c r="F1288" s="25">
        <v>23.2</v>
      </c>
      <c r="G1288" s="180"/>
      <c r="H1288" s="250" t="s">
        <v>284</v>
      </c>
      <c r="I1288" s="250"/>
      <c r="J1288" s="25">
        <v>107.12</v>
      </c>
    </row>
    <row r="1289" spans="1:10" s="174" customFormat="1" ht="30" customHeight="1" thickBot="1" x14ac:dyDescent="0.25">
      <c r="A1289" s="19"/>
      <c r="B1289" s="19"/>
      <c r="C1289" s="19"/>
      <c r="D1289" s="19"/>
      <c r="E1289" s="19"/>
      <c r="F1289" s="19"/>
      <c r="G1289" s="19"/>
      <c r="H1289" s="24"/>
      <c r="I1289" s="19"/>
      <c r="J1289" s="23"/>
    </row>
    <row r="1290" spans="1:10" s="174" customFormat="1" ht="0.95" customHeight="1" thickTop="1" x14ac:dyDescent="0.2">
      <c r="A1290" s="22"/>
      <c r="B1290" s="22"/>
      <c r="C1290" s="22"/>
      <c r="D1290" s="22"/>
      <c r="E1290" s="22"/>
      <c r="F1290" s="22"/>
      <c r="G1290" s="22"/>
      <c r="H1290" s="22"/>
      <c r="I1290" s="22"/>
      <c r="J1290" s="22"/>
    </row>
    <row r="1291" spans="1:10" s="174" customFormat="1" ht="24" customHeight="1" x14ac:dyDescent="0.2">
      <c r="A1291" s="176" t="s">
        <v>271</v>
      </c>
      <c r="B1291" s="176"/>
      <c r="C1291" s="176"/>
      <c r="D1291" s="176" t="s">
        <v>207</v>
      </c>
      <c r="E1291" s="176"/>
      <c r="F1291" s="251"/>
      <c r="G1291" s="251"/>
      <c r="H1291" s="39"/>
      <c r="I1291" s="176"/>
      <c r="J1291" s="17"/>
    </row>
    <row r="1292" spans="1:10" s="174" customFormat="1" ht="18" customHeight="1" x14ac:dyDescent="0.2">
      <c r="A1292" s="177" t="s">
        <v>272</v>
      </c>
      <c r="B1292" s="15" t="s">
        <v>5</v>
      </c>
      <c r="C1292" s="177" t="s">
        <v>6</v>
      </c>
      <c r="D1292" s="177" t="s">
        <v>7</v>
      </c>
      <c r="E1292" s="246" t="s">
        <v>293</v>
      </c>
      <c r="F1292" s="246"/>
      <c r="G1292" s="34" t="s">
        <v>8</v>
      </c>
      <c r="H1292" s="15" t="s">
        <v>9</v>
      </c>
      <c r="I1292" s="15" t="s">
        <v>10</v>
      </c>
      <c r="J1292" s="15" t="s">
        <v>12</v>
      </c>
    </row>
    <row r="1293" spans="1:10" s="174" customFormat="1" ht="24" customHeight="1" x14ac:dyDescent="0.2">
      <c r="A1293" s="178" t="s">
        <v>292</v>
      </c>
      <c r="B1293" s="33" t="s">
        <v>102</v>
      </c>
      <c r="C1293" s="178" t="s">
        <v>24</v>
      </c>
      <c r="D1293" s="178" t="s">
        <v>103</v>
      </c>
      <c r="E1293" s="247" t="s">
        <v>287</v>
      </c>
      <c r="F1293" s="247"/>
      <c r="G1293" s="32" t="s">
        <v>36</v>
      </c>
      <c r="H1293" s="31">
        <v>1</v>
      </c>
      <c r="I1293" s="30">
        <v>1733.55</v>
      </c>
      <c r="J1293" s="30">
        <v>1733.55</v>
      </c>
    </row>
    <row r="1294" spans="1:10" s="174" customFormat="1" ht="24" customHeight="1" x14ac:dyDescent="0.2">
      <c r="A1294" s="175" t="s">
        <v>290</v>
      </c>
      <c r="B1294" s="29" t="s">
        <v>337</v>
      </c>
      <c r="C1294" s="175" t="s">
        <v>17</v>
      </c>
      <c r="D1294" s="175" t="s">
        <v>336</v>
      </c>
      <c r="E1294" s="248" t="s">
        <v>333</v>
      </c>
      <c r="F1294" s="248"/>
      <c r="G1294" s="28" t="s">
        <v>110</v>
      </c>
      <c r="H1294" s="27">
        <v>0.87</v>
      </c>
      <c r="I1294" s="26">
        <v>467.69</v>
      </c>
      <c r="J1294" s="26">
        <v>406.89</v>
      </c>
    </row>
    <row r="1295" spans="1:10" s="174" customFormat="1" ht="36" customHeight="1" x14ac:dyDescent="0.2">
      <c r="A1295" s="175" t="s">
        <v>290</v>
      </c>
      <c r="B1295" s="29" t="s">
        <v>335</v>
      </c>
      <c r="C1295" s="175" t="s">
        <v>17</v>
      </c>
      <c r="D1295" s="175" t="s">
        <v>334</v>
      </c>
      <c r="E1295" s="248" t="s">
        <v>333</v>
      </c>
      <c r="F1295" s="248"/>
      <c r="G1295" s="28" t="s">
        <v>110</v>
      </c>
      <c r="H1295" s="27">
        <v>0.87</v>
      </c>
      <c r="I1295" s="26">
        <v>396.9</v>
      </c>
      <c r="J1295" s="26">
        <v>345.3</v>
      </c>
    </row>
    <row r="1296" spans="1:10" s="174" customFormat="1" ht="60" customHeight="1" x14ac:dyDescent="0.2">
      <c r="A1296" s="175" t="s">
        <v>290</v>
      </c>
      <c r="B1296" s="29" t="s">
        <v>332</v>
      </c>
      <c r="C1296" s="175" t="s">
        <v>17</v>
      </c>
      <c r="D1296" s="175" t="s">
        <v>331</v>
      </c>
      <c r="E1296" s="248" t="s">
        <v>330</v>
      </c>
      <c r="F1296" s="248"/>
      <c r="G1296" s="28" t="s">
        <v>19</v>
      </c>
      <c r="H1296" s="27">
        <v>8.1639999999999997</v>
      </c>
      <c r="I1296" s="26">
        <v>54.52</v>
      </c>
      <c r="J1296" s="26">
        <v>445.1</v>
      </c>
    </row>
    <row r="1297" spans="1:10" s="174" customFormat="1" ht="36" customHeight="1" x14ac:dyDescent="0.2">
      <c r="A1297" s="175" t="s">
        <v>290</v>
      </c>
      <c r="B1297" s="29" t="s">
        <v>329</v>
      </c>
      <c r="C1297" s="175" t="s">
        <v>17</v>
      </c>
      <c r="D1297" s="175" t="s">
        <v>328</v>
      </c>
      <c r="E1297" s="248" t="s">
        <v>325</v>
      </c>
      <c r="F1297" s="248"/>
      <c r="G1297" s="28" t="s">
        <v>19</v>
      </c>
      <c r="H1297" s="27">
        <v>8.1639999999999997</v>
      </c>
      <c r="I1297" s="26">
        <v>4.3899999999999997</v>
      </c>
      <c r="J1297" s="26">
        <v>35.83</v>
      </c>
    </row>
    <row r="1298" spans="1:10" s="174" customFormat="1" ht="60" customHeight="1" x14ac:dyDescent="0.2">
      <c r="A1298" s="175" t="s">
        <v>290</v>
      </c>
      <c r="B1298" s="29" t="s">
        <v>327</v>
      </c>
      <c r="C1298" s="175" t="s">
        <v>17</v>
      </c>
      <c r="D1298" s="175" t="s">
        <v>326</v>
      </c>
      <c r="E1298" s="248" t="s">
        <v>325</v>
      </c>
      <c r="F1298" s="248"/>
      <c r="G1298" s="28" t="s">
        <v>19</v>
      </c>
      <c r="H1298" s="27">
        <v>8.1639999999999997</v>
      </c>
      <c r="I1298" s="26">
        <v>23.33</v>
      </c>
      <c r="J1298" s="26">
        <v>190.46</v>
      </c>
    </row>
    <row r="1299" spans="1:10" s="174" customFormat="1" ht="24" customHeight="1" x14ac:dyDescent="0.2">
      <c r="A1299" s="175" t="s">
        <v>290</v>
      </c>
      <c r="B1299" s="29" t="s">
        <v>112</v>
      </c>
      <c r="C1299" s="175" t="s">
        <v>17</v>
      </c>
      <c r="D1299" s="175" t="s">
        <v>113</v>
      </c>
      <c r="E1299" s="248" t="s">
        <v>291</v>
      </c>
      <c r="F1299" s="248"/>
      <c r="G1299" s="28" t="s">
        <v>110</v>
      </c>
      <c r="H1299" s="27">
        <v>5.3</v>
      </c>
      <c r="I1299" s="26">
        <v>42.16</v>
      </c>
      <c r="J1299" s="26">
        <v>223.44</v>
      </c>
    </row>
    <row r="1300" spans="1:10" s="174" customFormat="1" ht="24" customHeight="1" x14ac:dyDescent="0.2">
      <c r="A1300" s="175" t="s">
        <v>290</v>
      </c>
      <c r="B1300" s="29" t="s">
        <v>324</v>
      </c>
      <c r="C1300" s="175" t="s">
        <v>17</v>
      </c>
      <c r="D1300" s="175" t="s">
        <v>323</v>
      </c>
      <c r="E1300" s="248" t="s">
        <v>322</v>
      </c>
      <c r="F1300" s="248"/>
      <c r="G1300" s="28" t="s">
        <v>19</v>
      </c>
      <c r="H1300" s="27">
        <v>8.1639999999999997</v>
      </c>
      <c r="I1300" s="26">
        <v>10.6</v>
      </c>
      <c r="J1300" s="26">
        <v>86.53</v>
      </c>
    </row>
    <row r="1301" spans="1:10" s="174" customFormat="1" x14ac:dyDescent="0.2">
      <c r="A1301" s="180"/>
      <c r="B1301" s="180"/>
      <c r="C1301" s="180"/>
      <c r="D1301" s="180"/>
      <c r="E1301" s="180"/>
      <c r="F1301" s="25"/>
      <c r="G1301" s="180"/>
      <c r="H1301" s="25"/>
      <c r="I1301" s="180"/>
      <c r="J1301" s="25"/>
    </row>
    <row r="1302" spans="1:10" s="174" customFormat="1" x14ac:dyDescent="0.2">
      <c r="A1302" s="180"/>
      <c r="B1302" s="180"/>
      <c r="C1302" s="180"/>
      <c r="D1302" s="180"/>
      <c r="E1302" s="180" t="s">
        <v>285</v>
      </c>
      <c r="F1302" s="25">
        <v>479.32</v>
      </c>
      <c r="G1302" s="180"/>
      <c r="H1302" s="250" t="s">
        <v>284</v>
      </c>
      <c r="I1302" s="250"/>
      <c r="J1302" s="25">
        <v>2212.87</v>
      </c>
    </row>
    <row r="1303" spans="1:10" s="174" customFormat="1" ht="30" customHeight="1" thickBot="1" x14ac:dyDescent="0.25">
      <c r="A1303" s="19"/>
      <c r="B1303" s="19"/>
      <c r="C1303" s="19"/>
      <c r="D1303" s="19"/>
      <c r="E1303" s="19"/>
      <c r="F1303" s="19"/>
      <c r="G1303" s="19"/>
      <c r="H1303" s="24"/>
      <c r="I1303" s="19"/>
      <c r="J1303" s="23"/>
    </row>
    <row r="1304" spans="1:10" s="174" customFormat="1" ht="0.95" customHeight="1" thickTop="1" x14ac:dyDescent="0.2">
      <c r="A1304" s="22"/>
      <c r="B1304" s="22"/>
      <c r="C1304" s="22"/>
      <c r="D1304" s="22"/>
      <c r="E1304" s="22"/>
      <c r="F1304" s="22"/>
      <c r="G1304" s="22"/>
      <c r="H1304" s="22"/>
      <c r="I1304" s="22"/>
      <c r="J1304" s="22"/>
    </row>
    <row r="1305" spans="1:10" s="174" customFormat="1" ht="18" customHeight="1" x14ac:dyDescent="0.2">
      <c r="A1305" s="177" t="s">
        <v>273</v>
      </c>
      <c r="B1305" s="15" t="s">
        <v>5</v>
      </c>
      <c r="C1305" s="177" t="s">
        <v>6</v>
      </c>
      <c r="D1305" s="177" t="s">
        <v>7</v>
      </c>
      <c r="E1305" s="246" t="s">
        <v>293</v>
      </c>
      <c r="F1305" s="246"/>
      <c r="G1305" s="34" t="s">
        <v>8</v>
      </c>
      <c r="H1305" s="15" t="s">
        <v>9</v>
      </c>
      <c r="I1305" s="15" t="s">
        <v>10</v>
      </c>
      <c r="J1305" s="15" t="s">
        <v>12</v>
      </c>
    </row>
    <row r="1306" spans="1:10" s="174" customFormat="1" ht="24" customHeight="1" x14ac:dyDescent="0.2">
      <c r="A1306" s="178" t="s">
        <v>292</v>
      </c>
      <c r="B1306" s="33" t="s">
        <v>105</v>
      </c>
      <c r="C1306" s="178" t="s">
        <v>24</v>
      </c>
      <c r="D1306" s="178" t="s">
        <v>106</v>
      </c>
      <c r="E1306" s="247" t="s">
        <v>287</v>
      </c>
      <c r="F1306" s="247"/>
      <c r="G1306" s="32" t="s">
        <v>26</v>
      </c>
      <c r="H1306" s="31">
        <v>1</v>
      </c>
      <c r="I1306" s="30">
        <v>2876.52</v>
      </c>
      <c r="J1306" s="30">
        <v>2876.52</v>
      </c>
    </row>
    <row r="1307" spans="1:10" s="174" customFormat="1" ht="24" customHeight="1" x14ac:dyDescent="0.2">
      <c r="A1307" s="175" t="s">
        <v>290</v>
      </c>
      <c r="B1307" s="29" t="s">
        <v>303</v>
      </c>
      <c r="C1307" s="175" t="s">
        <v>17</v>
      </c>
      <c r="D1307" s="175" t="s">
        <v>302</v>
      </c>
      <c r="E1307" s="248" t="s">
        <v>287</v>
      </c>
      <c r="F1307" s="248"/>
      <c r="G1307" s="28" t="s">
        <v>286</v>
      </c>
      <c r="H1307" s="27">
        <v>3</v>
      </c>
      <c r="I1307" s="26">
        <v>24.91</v>
      </c>
      <c r="J1307" s="26">
        <v>74.73</v>
      </c>
    </row>
    <row r="1308" spans="1:10" s="174" customFormat="1" ht="24" customHeight="1" x14ac:dyDescent="0.2">
      <c r="A1308" s="175" t="s">
        <v>290</v>
      </c>
      <c r="B1308" s="29" t="s">
        <v>321</v>
      </c>
      <c r="C1308" s="175" t="s">
        <v>17</v>
      </c>
      <c r="D1308" s="175" t="s">
        <v>320</v>
      </c>
      <c r="E1308" s="248" t="s">
        <v>287</v>
      </c>
      <c r="F1308" s="248"/>
      <c r="G1308" s="28" t="s">
        <v>286</v>
      </c>
      <c r="H1308" s="27">
        <v>4</v>
      </c>
      <c r="I1308" s="26">
        <v>19.43</v>
      </c>
      <c r="J1308" s="26">
        <v>77.72</v>
      </c>
    </row>
    <row r="1309" spans="1:10" s="174" customFormat="1" ht="24" customHeight="1" x14ac:dyDescent="0.2">
      <c r="A1309" s="175" t="s">
        <v>290</v>
      </c>
      <c r="B1309" s="29" t="s">
        <v>319</v>
      </c>
      <c r="C1309" s="175" t="s">
        <v>39</v>
      </c>
      <c r="D1309" s="175" t="s">
        <v>318</v>
      </c>
      <c r="E1309" s="248" t="s">
        <v>317</v>
      </c>
      <c r="F1309" s="248"/>
      <c r="G1309" s="28" t="s">
        <v>61</v>
      </c>
      <c r="H1309" s="27">
        <v>0.26</v>
      </c>
      <c r="I1309" s="26">
        <v>63.81</v>
      </c>
      <c r="J1309" s="26">
        <v>16.59</v>
      </c>
    </row>
    <row r="1310" spans="1:10" s="174" customFormat="1" ht="24" customHeight="1" x14ac:dyDescent="0.2">
      <c r="A1310" s="179" t="s">
        <v>297</v>
      </c>
      <c r="B1310" s="38" t="s">
        <v>316</v>
      </c>
      <c r="C1310" s="179" t="s">
        <v>17</v>
      </c>
      <c r="D1310" s="179" t="s">
        <v>315</v>
      </c>
      <c r="E1310" s="249" t="s">
        <v>294</v>
      </c>
      <c r="F1310" s="249"/>
      <c r="G1310" s="37" t="s">
        <v>132</v>
      </c>
      <c r="H1310" s="36">
        <v>6</v>
      </c>
      <c r="I1310" s="35">
        <v>27.46</v>
      </c>
      <c r="J1310" s="35">
        <v>164.76</v>
      </c>
    </row>
    <row r="1311" spans="1:10" s="174" customFormat="1" ht="24" customHeight="1" x14ac:dyDescent="0.2">
      <c r="A1311" s="179" t="s">
        <v>297</v>
      </c>
      <c r="B1311" s="38" t="s">
        <v>314</v>
      </c>
      <c r="C1311" s="179" t="s">
        <v>17</v>
      </c>
      <c r="D1311" s="179" t="s">
        <v>313</v>
      </c>
      <c r="E1311" s="249" t="s">
        <v>294</v>
      </c>
      <c r="F1311" s="249"/>
      <c r="G1311" s="37" t="s">
        <v>132</v>
      </c>
      <c r="H1311" s="36">
        <v>1</v>
      </c>
      <c r="I1311" s="35">
        <v>2412.35</v>
      </c>
      <c r="J1311" s="35">
        <v>2412.35</v>
      </c>
    </row>
    <row r="1312" spans="1:10" s="174" customFormat="1" ht="24" customHeight="1" x14ac:dyDescent="0.2">
      <c r="A1312" s="179" t="s">
        <v>297</v>
      </c>
      <c r="B1312" s="38" t="s">
        <v>312</v>
      </c>
      <c r="C1312" s="179" t="s">
        <v>17</v>
      </c>
      <c r="D1312" s="179" t="s">
        <v>311</v>
      </c>
      <c r="E1312" s="249" t="s">
        <v>294</v>
      </c>
      <c r="F1312" s="249"/>
      <c r="G1312" s="37" t="s">
        <v>132</v>
      </c>
      <c r="H1312" s="36">
        <v>3</v>
      </c>
      <c r="I1312" s="35">
        <v>17.3</v>
      </c>
      <c r="J1312" s="35">
        <v>51.9</v>
      </c>
    </row>
    <row r="1313" spans="1:10" s="174" customFormat="1" ht="24" customHeight="1" x14ac:dyDescent="0.2">
      <c r="A1313" s="179" t="s">
        <v>297</v>
      </c>
      <c r="B1313" s="38" t="s">
        <v>310</v>
      </c>
      <c r="C1313" s="179" t="s">
        <v>39</v>
      </c>
      <c r="D1313" s="179" t="s">
        <v>309</v>
      </c>
      <c r="E1313" s="249" t="s">
        <v>294</v>
      </c>
      <c r="F1313" s="249"/>
      <c r="G1313" s="37" t="s">
        <v>61</v>
      </c>
      <c r="H1313" s="36">
        <v>1</v>
      </c>
      <c r="I1313" s="35">
        <v>3.73</v>
      </c>
      <c r="J1313" s="35">
        <v>3.73</v>
      </c>
    </row>
    <row r="1314" spans="1:10" s="174" customFormat="1" ht="24" customHeight="1" x14ac:dyDescent="0.2">
      <c r="A1314" s="179" t="s">
        <v>297</v>
      </c>
      <c r="B1314" s="38" t="s">
        <v>306</v>
      </c>
      <c r="C1314" s="179" t="s">
        <v>39</v>
      </c>
      <c r="D1314" s="179" t="s">
        <v>305</v>
      </c>
      <c r="E1314" s="249" t="s">
        <v>294</v>
      </c>
      <c r="F1314" s="249"/>
      <c r="G1314" s="37" t="s">
        <v>41</v>
      </c>
      <c r="H1314" s="36">
        <v>3</v>
      </c>
      <c r="I1314" s="35">
        <v>13.88</v>
      </c>
      <c r="J1314" s="35">
        <v>41.64</v>
      </c>
    </row>
    <row r="1315" spans="1:10" s="174" customFormat="1" ht="24" customHeight="1" x14ac:dyDescent="0.2">
      <c r="A1315" s="179" t="s">
        <v>297</v>
      </c>
      <c r="B1315" s="38" t="s">
        <v>308</v>
      </c>
      <c r="C1315" s="179" t="s">
        <v>39</v>
      </c>
      <c r="D1315" s="179" t="s">
        <v>307</v>
      </c>
      <c r="E1315" s="249" t="s">
        <v>294</v>
      </c>
      <c r="F1315" s="249"/>
      <c r="G1315" s="37" t="s">
        <v>61</v>
      </c>
      <c r="H1315" s="36">
        <v>2</v>
      </c>
      <c r="I1315" s="35">
        <v>16.55</v>
      </c>
      <c r="J1315" s="35">
        <v>33.1</v>
      </c>
    </row>
    <row r="1316" spans="1:10" s="174" customFormat="1" x14ac:dyDescent="0.2">
      <c r="A1316" s="180"/>
      <c r="B1316" s="180"/>
      <c r="C1316" s="180"/>
      <c r="D1316" s="180"/>
      <c r="E1316" s="180"/>
      <c r="F1316" s="25"/>
      <c r="G1316" s="180"/>
      <c r="H1316" s="25"/>
      <c r="I1316" s="180"/>
      <c r="J1316" s="25"/>
    </row>
    <row r="1317" spans="1:10" s="174" customFormat="1" x14ac:dyDescent="0.2">
      <c r="A1317" s="180"/>
      <c r="B1317" s="180"/>
      <c r="C1317" s="180"/>
      <c r="D1317" s="180"/>
      <c r="E1317" s="180" t="s">
        <v>285</v>
      </c>
      <c r="F1317" s="25">
        <v>795.35</v>
      </c>
      <c r="G1317" s="180"/>
      <c r="H1317" s="250" t="s">
        <v>284</v>
      </c>
      <c r="I1317" s="250"/>
      <c r="J1317" s="25">
        <v>3671.87</v>
      </c>
    </row>
    <row r="1318" spans="1:10" s="174" customFormat="1" ht="30" customHeight="1" thickBot="1" x14ac:dyDescent="0.25">
      <c r="A1318" s="19"/>
      <c r="B1318" s="19"/>
      <c r="C1318" s="19"/>
      <c r="D1318" s="19"/>
      <c r="E1318" s="19"/>
      <c r="F1318" s="19"/>
      <c r="G1318" s="19"/>
      <c r="H1318" s="24"/>
      <c r="I1318" s="19"/>
      <c r="J1318" s="23"/>
    </row>
    <row r="1319" spans="1:10" s="174" customFormat="1" ht="0.95" customHeight="1" thickTop="1" x14ac:dyDescent="0.2">
      <c r="A1319" s="22"/>
      <c r="B1319" s="22"/>
      <c r="C1319" s="22"/>
      <c r="D1319" s="22"/>
      <c r="E1319" s="22"/>
      <c r="F1319" s="22"/>
      <c r="G1319" s="22"/>
      <c r="H1319" s="22"/>
      <c r="I1319" s="22"/>
      <c r="J1319" s="22"/>
    </row>
    <row r="1320" spans="1:10" s="174" customFormat="1" ht="18" customHeight="1" x14ac:dyDescent="0.2">
      <c r="A1320" s="177" t="s">
        <v>274</v>
      </c>
      <c r="B1320" s="15" t="s">
        <v>5</v>
      </c>
      <c r="C1320" s="177" t="s">
        <v>6</v>
      </c>
      <c r="D1320" s="177" t="s">
        <v>7</v>
      </c>
      <c r="E1320" s="246" t="s">
        <v>293</v>
      </c>
      <c r="F1320" s="246"/>
      <c r="G1320" s="34" t="s">
        <v>8</v>
      </c>
      <c r="H1320" s="15" t="s">
        <v>9</v>
      </c>
      <c r="I1320" s="15" t="s">
        <v>10</v>
      </c>
      <c r="J1320" s="15" t="s">
        <v>12</v>
      </c>
    </row>
    <row r="1321" spans="1:10" s="174" customFormat="1" ht="24" customHeight="1" x14ac:dyDescent="0.2">
      <c r="A1321" s="178" t="s">
        <v>292</v>
      </c>
      <c r="B1321" s="33" t="s">
        <v>108</v>
      </c>
      <c r="C1321" s="178" t="s">
        <v>24</v>
      </c>
      <c r="D1321" s="178" t="s">
        <v>109</v>
      </c>
      <c r="E1321" s="247" t="s">
        <v>287</v>
      </c>
      <c r="F1321" s="247"/>
      <c r="G1321" s="32" t="s">
        <v>110</v>
      </c>
      <c r="H1321" s="31">
        <v>1</v>
      </c>
      <c r="I1321" s="30">
        <v>26.37</v>
      </c>
      <c r="J1321" s="30">
        <v>26.37</v>
      </c>
    </row>
    <row r="1322" spans="1:10" s="174" customFormat="1" ht="24" customHeight="1" x14ac:dyDescent="0.2">
      <c r="A1322" s="175" t="s">
        <v>290</v>
      </c>
      <c r="B1322" s="29" t="s">
        <v>289</v>
      </c>
      <c r="C1322" s="175" t="s">
        <v>17</v>
      </c>
      <c r="D1322" s="175" t="s">
        <v>288</v>
      </c>
      <c r="E1322" s="248" t="s">
        <v>287</v>
      </c>
      <c r="F1322" s="248"/>
      <c r="G1322" s="28" t="s">
        <v>286</v>
      </c>
      <c r="H1322" s="27">
        <v>1.5</v>
      </c>
      <c r="I1322" s="26">
        <v>17.579999999999998</v>
      </c>
      <c r="J1322" s="26">
        <v>26.37</v>
      </c>
    </row>
    <row r="1323" spans="1:10" s="174" customFormat="1" x14ac:dyDescent="0.2">
      <c r="A1323" s="180"/>
      <c r="B1323" s="180"/>
      <c r="C1323" s="180"/>
      <c r="D1323" s="180"/>
      <c r="E1323" s="180"/>
      <c r="F1323" s="25"/>
      <c r="G1323" s="180"/>
      <c r="H1323" s="25"/>
      <c r="I1323" s="180"/>
      <c r="J1323" s="25"/>
    </row>
    <row r="1324" spans="1:10" s="174" customFormat="1" x14ac:dyDescent="0.2">
      <c r="A1324" s="180"/>
      <c r="B1324" s="180"/>
      <c r="C1324" s="180"/>
      <c r="D1324" s="180"/>
      <c r="E1324" s="180" t="s">
        <v>285</v>
      </c>
      <c r="F1324" s="25">
        <v>7.29</v>
      </c>
      <c r="G1324" s="180"/>
      <c r="H1324" s="250" t="s">
        <v>284</v>
      </c>
      <c r="I1324" s="250"/>
      <c r="J1324" s="25">
        <v>33.659999999999997</v>
      </c>
    </row>
    <row r="1325" spans="1:10" s="174" customFormat="1" ht="30" customHeight="1" thickBot="1" x14ac:dyDescent="0.25">
      <c r="A1325" s="19"/>
      <c r="B1325" s="19"/>
      <c r="C1325" s="19"/>
      <c r="D1325" s="19"/>
      <c r="E1325" s="19"/>
      <c r="F1325" s="19"/>
      <c r="G1325" s="19"/>
      <c r="H1325" s="24"/>
      <c r="I1325" s="19"/>
      <c r="J1325" s="23"/>
    </row>
    <row r="1326" spans="1:10" s="174" customFormat="1" ht="0.95" customHeight="1" thickTop="1" x14ac:dyDescent="0.2">
      <c r="A1326" s="22"/>
      <c r="B1326" s="22"/>
      <c r="C1326" s="22"/>
      <c r="D1326" s="22"/>
      <c r="E1326" s="22"/>
      <c r="F1326" s="22"/>
      <c r="G1326" s="22"/>
      <c r="H1326" s="22"/>
      <c r="I1326" s="22"/>
      <c r="J1326" s="22"/>
    </row>
    <row r="1327" spans="1:10" s="174" customFormat="1" ht="18" customHeight="1" x14ac:dyDescent="0.2">
      <c r="A1327" s="177" t="s">
        <v>275</v>
      </c>
      <c r="B1327" s="15" t="s">
        <v>5</v>
      </c>
      <c r="C1327" s="177" t="s">
        <v>6</v>
      </c>
      <c r="D1327" s="177" t="s">
        <v>7</v>
      </c>
      <c r="E1327" s="246" t="s">
        <v>293</v>
      </c>
      <c r="F1327" s="246"/>
      <c r="G1327" s="34" t="s">
        <v>8</v>
      </c>
      <c r="H1327" s="15" t="s">
        <v>9</v>
      </c>
      <c r="I1327" s="15" t="s">
        <v>10</v>
      </c>
      <c r="J1327" s="15" t="s">
        <v>12</v>
      </c>
    </row>
    <row r="1328" spans="1:10" s="174" customFormat="1" ht="24" customHeight="1" x14ac:dyDescent="0.2">
      <c r="A1328" s="178" t="s">
        <v>292</v>
      </c>
      <c r="B1328" s="33" t="s">
        <v>115</v>
      </c>
      <c r="C1328" s="178" t="s">
        <v>24</v>
      </c>
      <c r="D1328" s="178" t="s">
        <v>116</v>
      </c>
      <c r="E1328" s="247" t="s">
        <v>304</v>
      </c>
      <c r="F1328" s="247"/>
      <c r="G1328" s="32" t="s">
        <v>41</v>
      </c>
      <c r="H1328" s="31">
        <v>1</v>
      </c>
      <c r="I1328" s="30">
        <v>21.73</v>
      </c>
      <c r="J1328" s="30">
        <v>21.73</v>
      </c>
    </row>
    <row r="1329" spans="1:10" s="174" customFormat="1" ht="24" customHeight="1" x14ac:dyDescent="0.2">
      <c r="A1329" s="175" t="s">
        <v>290</v>
      </c>
      <c r="B1329" s="29" t="s">
        <v>303</v>
      </c>
      <c r="C1329" s="175" t="s">
        <v>17</v>
      </c>
      <c r="D1329" s="175" t="s">
        <v>302</v>
      </c>
      <c r="E1329" s="248" t="s">
        <v>287</v>
      </c>
      <c r="F1329" s="248"/>
      <c r="G1329" s="28" t="s">
        <v>286</v>
      </c>
      <c r="H1329" s="27">
        <v>0.15</v>
      </c>
      <c r="I1329" s="26">
        <v>24.91</v>
      </c>
      <c r="J1329" s="26">
        <v>3.73</v>
      </c>
    </row>
    <row r="1330" spans="1:10" s="174" customFormat="1" ht="24" customHeight="1" x14ac:dyDescent="0.2">
      <c r="A1330" s="175" t="s">
        <v>290</v>
      </c>
      <c r="B1330" s="29" t="s">
        <v>289</v>
      </c>
      <c r="C1330" s="175" t="s">
        <v>17</v>
      </c>
      <c r="D1330" s="175" t="s">
        <v>288</v>
      </c>
      <c r="E1330" s="248" t="s">
        <v>287</v>
      </c>
      <c r="F1330" s="248"/>
      <c r="G1330" s="28" t="s">
        <v>286</v>
      </c>
      <c r="H1330" s="27">
        <v>0.15</v>
      </c>
      <c r="I1330" s="26">
        <v>17.579999999999998</v>
      </c>
      <c r="J1330" s="26">
        <v>2.63</v>
      </c>
    </row>
    <row r="1331" spans="1:10" s="174" customFormat="1" ht="24" customHeight="1" x14ac:dyDescent="0.2">
      <c r="A1331" s="179" t="s">
        <v>297</v>
      </c>
      <c r="B1331" s="38" t="s">
        <v>301</v>
      </c>
      <c r="C1331" s="179" t="s">
        <v>17</v>
      </c>
      <c r="D1331" s="179" t="s">
        <v>300</v>
      </c>
      <c r="E1331" s="249" t="s">
        <v>294</v>
      </c>
      <c r="F1331" s="249"/>
      <c r="G1331" s="37" t="s">
        <v>132</v>
      </c>
      <c r="H1331" s="36">
        <v>2.1999999999999999E-2</v>
      </c>
      <c r="I1331" s="35">
        <v>65.78</v>
      </c>
      <c r="J1331" s="35">
        <v>1.44</v>
      </c>
    </row>
    <row r="1332" spans="1:10" s="174" customFormat="1" ht="24" customHeight="1" x14ac:dyDescent="0.2">
      <c r="A1332" s="179" t="s">
        <v>297</v>
      </c>
      <c r="B1332" s="38" t="s">
        <v>299</v>
      </c>
      <c r="C1332" s="179" t="s">
        <v>17</v>
      </c>
      <c r="D1332" s="179" t="s">
        <v>298</v>
      </c>
      <c r="E1332" s="249" t="s">
        <v>294</v>
      </c>
      <c r="F1332" s="249"/>
      <c r="G1332" s="37" t="s">
        <v>132</v>
      </c>
      <c r="H1332" s="36">
        <v>8.0000000000000004E-4</v>
      </c>
      <c r="I1332" s="35">
        <v>74.53</v>
      </c>
      <c r="J1332" s="35">
        <v>0.05</v>
      </c>
    </row>
    <row r="1333" spans="1:10" s="174" customFormat="1" ht="24" customHeight="1" x14ac:dyDescent="0.2">
      <c r="A1333" s="179" t="s">
        <v>297</v>
      </c>
      <c r="B1333" s="38" t="s">
        <v>306</v>
      </c>
      <c r="C1333" s="179" t="s">
        <v>39</v>
      </c>
      <c r="D1333" s="179" t="s">
        <v>305</v>
      </c>
      <c r="E1333" s="249" t="s">
        <v>294</v>
      </c>
      <c r="F1333" s="249"/>
      <c r="G1333" s="37" t="s">
        <v>41</v>
      </c>
      <c r="H1333" s="36">
        <v>1</v>
      </c>
      <c r="I1333" s="35">
        <v>13.88</v>
      </c>
      <c r="J1333" s="35">
        <v>13.88</v>
      </c>
    </row>
    <row r="1334" spans="1:10" s="174" customFormat="1" x14ac:dyDescent="0.2">
      <c r="A1334" s="180"/>
      <c r="B1334" s="180"/>
      <c r="C1334" s="180"/>
      <c r="D1334" s="180"/>
      <c r="E1334" s="180"/>
      <c r="F1334" s="25"/>
      <c r="G1334" s="180"/>
      <c r="H1334" s="25"/>
      <c r="I1334" s="180"/>
      <c r="J1334" s="25"/>
    </row>
    <row r="1335" spans="1:10" s="174" customFormat="1" x14ac:dyDescent="0.2">
      <c r="A1335" s="180"/>
      <c r="B1335" s="180"/>
      <c r="C1335" s="180"/>
      <c r="D1335" s="180"/>
      <c r="E1335" s="180" t="s">
        <v>285</v>
      </c>
      <c r="F1335" s="25">
        <v>6</v>
      </c>
      <c r="G1335" s="180"/>
      <c r="H1335" s="250" t="s">
        <v>284</v>
      </c>
      <c r="I1335" s="250"/>
      <c r="J1335" s="25">
        <v>27.73</v>
      </c>
    </row>
    <row r="1336" spans="1:10" s="174" customFormat="1" ht="30" customHeight="1" thickBot="1" x14ac:dyDescent="0.25">
      <c r="A1336" s="19"/>
      <c r="B1336" s="19"/>
      <c r="C1336" s="19"/>
      <c r="D1336" s="19"/>
      <c r="E1336" s="19"/>
      <c r="F1336" s="19"/>
      <c r="G1336" s="19"/>
      <c r="H1336" s="24"/>
      <c r="I1336" s="19"/>
      <c r="J1336" s="23"/>
    </row>
    <row r="1337" spans="1:10" s="174" customFormat="1" ht="0.95" customHeight="1" thickTop="1" x14ac:dyDescent="0.2">
      <c r="A1337" s="22"/>
      <c r="B1337" s="22"/>
      <c r="C1337" s="22"/>
      <c r="D1337" s="22"/>
      <c r="E1337" s="22"/>
      <c r="F1337" s="22"/>
      <c r="G1337" s="22"/>
      <c r="H1337" s="22"/>
      <c r="I1337" s="22"/>
      <c r="J1337" s="22"/>
    </row>
    <row r="1338" spans="1:10" s="174" customFormat="1" ht="18" customHeight="1" x14ac:dyDescent="0.2">
      <c r="A1338" s="177" t="s">
        <v>276</v>
      </c>
      <c r="B1338" s="15" t="s">
        <v>5</v>
      </c>
      <c r="C1338" s="177" t="s">
        <v>6</v>
      </c>
      <c r="D1338" s="177" t="s">
        <v>7</v>
      </c>
      <c r="E1338" s="246" t="s">
        <v>293</v>
      </c>
      <c r="F1338" s="246"/>
      <c r="G1338" s="34" t="s">
        <v>8</v>
      </c>
      <c r="H1338" s="15" t="s">
        <v>9</v>
      </c>
      <c r="I1338" s="15" t="s">
        <v>10</v>
      </c>
      <c r="J1338" s="15" t="s">
        <v>12</v>
      </c>
    </row>
    <row r="1339" spans="1:10" s="174" customFormat="1" ht="24" customHeight="1" x14ac:dyDescent="0.2">
      <c r="A1339" s="178" t="s">
        <v>292</v>
      </c>
      <c r="B1339" s="33" t="s">
        <v>118</v>
      </c>
      <c r="C1339" s="178" t="s">
        <v>24</v>
      </c>
      <c r="D1339" s="178" t="s">
        <v>119</v>
      </c>
      <c r="E1339" s="247" t="s">
        <v>304</v>
      </c>
      <c r="F1339" s="247"/>
      <c r="G1339" s="32" t="s">
        <v>41</v>
      </c>
      <c r="H1339" s="31">
        <v>1</v>
      </c>
      <c r="I1339" s="30">
        <v>14.25</v>
      </c>
      <c r="J1339" s="30">
        <v>14.25</v>
      </c>
    </row>
    <row r="1340" spans="1:10" s="174" customFormat="1" ht="24" customHeight="1" x14ac:dyDescent="0.2">
      <c r="A1340" s="175" t="s">
        <v>290</v>
      </c>
      <c r="B1340" s="29" t="s">
        <v>303</v>
      </c>
      <c r="C1340" s="175" t="s">
        <v>17</v>
      </c>
      <c r="D1340" s="175" t="s">
        <v>302</v>
      </c>
      <c r="E1340" s="248" t="s">
        <v>287</v>
      </c>
      <c r="F1340" s="248"/>
      <c r="G1340" s="28" t="s">
        <v>286</v>
      </c>
      <c r="H1340" s="27">
        <v>0.1</v>
      </c>
      <c r="I1340" s="26">
        <v>24.91</v>
      </c>
      <c r="J1340" s="26">
        <v>2.4900000000000002</v>
      </c>
    </row>
    <row r="1341" spans="1:10" s="174" customFormat="1" ht="24" customHeight="1" x14ac:dyDescent="0.2">
      <c r="A1341" s="175" t="s">
        <v>290</v>
      </c>
      <c r="B1341" s="29" t="s">
        <v>289</v>
      </c>
      <c r="C1341" s="175" t="s">
        <v>17</v>
      </c>
      <c r="D1341" s="175" t="s">
        <v>288</v>
      </c>
      <c r="E1341" s="248" t="s">
        <v>287</v>
      </c>
      <c r="F1341" s="248"/>
      <c r="G1341" s="28" t="s">
        <v>286</v>
      </c>
      <c r="H1341" s="27">
        <v>0.1</v>
      </c>
      <c r="I1341" s="26">
        <v>17.579999999999998</v>
      </c>
      <c r="J1341" s="26">
        <v>1.75</v>
      </c>
    </row>
    <row r="1342" spans="1:10" s="174" customFormat="1" ht="24" customHeight="1" x14ac:dyDescent="0.2">
      <c r="A1342" s="179" t="s">
        <v>297</v>
      </c>
      <c r="B1342" s="38" t="s">
        <v>301</v>
      </c>
      <c r="C1342" s="179" t="s">
        <v>17</v>
      </c>
      <c r="D1342" s="179" t="s">
        <v>300</v>
      </c>
      <c r="E1342" s="249" t="s">
        <v>294</v>
      </c>
      <c r="F1342" s="249"/>
      <c r="G1342" s="37" t="s">
        <v>132</v>
      </c>
      <c r="H1342" s="36">
        <v>6.9999999999999999E-4</v>
      </c>
      <c r="I1342" s="35">
        <v>65.78</v>
      </c>
      <c r="J1342" s="35">
        <v>0.04</v>
      </c>
    </row>
    <row r="1343" spans="1:10" s="174" customFormat="1" ht="24" customHeight="1" x14ac:dyDescent="0.2">
      <c r="A1343" s="179" t="s">
        <v>297</v>
      </c>
      <c r="B1343" s="38" t="s">
        <v>299</v>
      </c>
      <c r="C1343" s="179" t="s">
        <v>17</v>
      </c>
      <c r="D1343" s="179" t="s">
        <v>298</v>
      </c>
      <c r="E1343" s="249" t="s">
        <v>294</v>
      </c>
      <c r="F1343" s="249"/>
      <c r="G1343" s="37" t="s">
        <v>132</v>
      </c>
      <c r="H1343" s="36">
        <v>2.9999999999999997E-4</v>
      </c>
      <c r="I1343" s="35">
        <v>74.53</v>
      </c>
      <c r="J1343" s="35">
        <v>0.02</v>
      </c>
    </row>
    <row r="1344" spans="1:10" s="174" customFormat="1" ht="24" customHeight="1" x14ac:dyDescent="0.2">
      <c r="A1344" s="179" t="s">
        <v>297</v>
      </c>
      <c r="B1344" s="38" t="s">
        <v>296</v>
      </c>
      <c r="C1344" s="179" t="s">
        <v>39</v>
      </c>
      <c r="D1344" s="179" t="s">
        <v>295</v>
      </c>
      <c r="E1344" s="249" t="s">
        <v>294</v>
      </c>
      <c r="F1344" s="249"/>
      <c r="G1344" s="37" t="s">
        <v>41</v>
      </c>
      <c r="H1344" s="36">
        <v>1</v>
      </c>
      <c r="I1344" s="35">
        <v>9.9499999999999993</v>
      </c>
      <c r="J1344" s="35">
        <v>9.9499999999999993</v>
      </c>
    </row>
    <row r="1345" spans="1:10" s="174" customFormat="1" x14ac:dyDescent="0.2">
      <c r="A1345" s="180"/>
      <c r="B1345" s="180"/>
      <c r="C1345" s="180"/>
      <c r="D1345" s="180"/>
      <c r="E1345" s="180"/>
      <c r="F1345" s="25"/>
      <c r="G1345" s="180"/>
      <c r="H1345" s="25"/>
      <c r="I1345" s="180"/>
      <c r="J1345" s="25"/>
    </row>
    <row r="1346" spans="1:10" s="174" customFormat="1" x14ac:dyDescent="0.2">
      <c r="A1346" s="180"/>
      <c r="B1346" s="180"/>
      <c r="C1346" s="180"/>
      <c r="D1346" s="180"/>
      <c r="E1346" s="180" t="s">
        <v>285</v>
      </c>
      <c r="F1346" s="25">
        <v>3.94</v>
      </c>
      <c r="G1346" s="180"/>
      <c r="H1346" s="250" t="s">
        <v>284</v>
      </c>
      <c r="I1346" s="250"/>
      <c r="J1346" s="25">
        <v>18.190000000000001</v>
      </c>
    </row>
    <row r="1347" spans="1:10" s="174" customFormat="1" ht="30" customHeight="1" thickBot="1" x14ac:dyDescent="0.25">
      <c r="A1347" s="19"/>
      <c r="B1347" s="19"/>
      <c r="C1347" s="19"/>
      <c r="D1347" s="19"/>
      <c r="E1347" s="19"/>
      <c r="F1347" s="19"/>
      <c r="G1347" s="19"/>
      <c r="H1347" s="24"/>
      <c r="I1347" s="19"/>
      <c r="J1347" s="23"/>
    </row>
    <row r="1348" spans="1:10" s="174" customFormat="1" ht="0.95" customHeight="1" thickTop="1" x14ac:dyDescent="0.2">
      <c r="A1348" s="22"/>
      <c r="B1348" s="22"/>
      <c r="C1348" s="22"/>
      <c r="D1348" s="22"/>
      <c r="E1348" s="22"/>
      <c r="F1348" s="22"/>
      <c r="G1348" s="22"/>
      <c r="H1348" s="22"/>
      <c r="I1348" s="22"/>
      <c r="J1348" s="22"/>
    </row>
    <row r="1349" spans="1:10" s="174" customFormat="1" ht="18" customHeight="1" x14ac:dyDescent="0.2">
      <c r="A1349" s="177" t="s">
        <v>277</v>
      </c>
      <c r="B1349" s="15" t="s">
        <v>5</v>
      </c>
      <c r="C1349" s="177" t="s">
        <v>6</v>
      </c>
      <c r="D1349" s="177" t="s">
        <v>7</v>
      </c>
      <c r="E1349" s="246" t="s">
        <v>293</v>
      </c>
      <c r="F1349" s="246"/>
      <c r="G1349" s="34" t="s">
        <v>8</v>
      </c>
      <c r="H1349" s="15" t="s">
        <v>9</v>
      </c>
      <c r="I1349" s="15" t="s">
        <v>10</v>
      </c>
      <c r="J1349" s="15" t="s">
        <v>12</v>
      </c>
    </row>
    <row r="1350" spans="1:10" s="174" customFormat="1" ht="24" customHeight="1" x14ac:dyDescent="0.2">
      <c r="A1350" s="178" t="s">
        <v>292</v>
      </c>
      <c r="B1350" s="33" t="s">
        <v>112</v>
      </c>
      <c r="C1350" s="178" t="s">
        <v>17</v>
      </c>
      <c r="D1350" s="178" t="s">
        <v>113</v>
      </c>
      <c r="E1350" s="247" t="s">
        <v>291</v>
      </c>
      <c r="F1350" s="247"/>
      <c r="G1350" s="32" t="s">
        <v>110</v>
      </c>
      <c r="H1350" s="31">
        <v>1</v>
      </c>
      <c r="I1350" s="30">
        <v>42.16</v>
      </c>
      <c r="J1350" s="30">
        <v>42.16</v>
      </c>
    </row>
    <row r="1351" spans="1:10" s="174" customFormat="1" ht="24" customHeight="1" x14ac:dyDescent="0.2">
      <c r="A1351" s="175" t="s">
        <v>290</v>
      </c>
      <c r="B1351" s="29" t="s">
        <v>289</v>
      </c>
      <c r="C1351" s="175" t="s">
        <v>17</v>
      </c>
      <c r="D1351" s="175" t="s">
        <v>288</v>
      </c>
      <c r="E1351" s="248" t="s">
        <v>287</v>
      </c>
      <c r="F1351" s="248"/>
      <c r="G1351" s="28" t="s">
        <v>286</v>
      </c>
      <c r="H1351" s="27">
        <v>2.3986000000000001</v>
      </c>
      <c r="I1351" s="26">
        <v>17.579999999999998</v>
      </c>
      <c r="J1351" s="26">
        <v>42.16</v>
      </c>
    </row>
    <row r="1352" spans="1:10" s="174" customFormat="1" x14ac:dyDescent="0.2">
      <c r="A1352" s="180"/>
      <c r="B1352" s="180"/>
      <c r="C1352" s="180"/>
      <c r="D1352" s="180"/>
      <c r="E1352" s="180"/>
      <c r="F1352" s="25"/>
      <c r="G1352" s="180"/>
      <c r="H1352" s="25"/>
      <c r="I1352" s="180"/>
      <c r="J1352" s="25"/>
    </row>
    <row r="1353" spans="1:10" s="174" customFormat="1" x14ac:dyDescent="0.2">
      <c r="A1353" s="180"/>
      <c r="B1353" s="180"/>
      <c r="C1353" s="180"/>
      <c r="D1353" s="180"/>
      <c r="E1353" s="180" t="s">
        <v>285</v>
      </c>
      <c r="F1353" s="25">
        <v>11.65</v>
      </c>
      <c r="G1353" s="180"/>
      <c r="H1353" s="250" t="s">
        <v>284</v>
      </c>
      <c r="I1353" s="250"/>
      <c r="J1353" s="25">
        <v>53.81</v>
      </c>
    </row>
    <row r="1354" spans="1:10" s="174" customFormat="1" x14ac:dyDescent="0.2"/>
    <row r="1355" spans="1:10" s="174" customFormat="1" x14ac:dyDescent="0.2"/>
    <row r="1356" spans="1:10" s="174" customFormat="1" x14ac:dyDescent="0.2"/>
    <row r="1357" spans="1:10" s="174" customFormat="1" x14ac:dyDescent="0.2"/>
    <row r="1358" spans="1:10" s="174" customFormat="1" x14ac:dyDescent="0.2"/>
    <row r="1359" spans="1:10" s="174" customFormat="1" x14ac:dyDescent="0.2"/>
    <row r="1360" spans="1:10" s="174" customFormat="1" x14ac:dyDescent="0.2"/>
    <row r="1361" s="174" customFormat="1" x14ac:dyDescent="0.2"/>
    <row r="1362" s="174" customFormat="1" x14ac:dyDescent="0.2"/>
    <row r="1363" s="174" customFormat="1" x14ac:dyDescent="0.2"/>
    <row r="1364" s="174" customFormat="1" x14ac:dyDescent="0.2"/>
    <row r="1365" s="174" customFormat="1" x14ac:dyDescent="0.2"/>
    <row r="1366" s="174" customFormat="1" x14ac:dyDescent="0.2"/>
    <row r="1367" s="174" customFormat="1" x14ac:dyDescent="0.2"/>
    <row r="1368" s="174" customFormat="1" x14ac:dyDescent="0.2"/>
    <row r="1369" s="174" customFormat="1" x14ac:dyDescent="0.2"/>
    <row r="1370" s="174" customFormat="1" x14ac:dyDescent="0.2"/>
    <row r="1371" s="174" customFormat="1" x14ac:dyDescent="0.2"/>
    <row r="1372" s="174" customFormat="1" x14ac:dyDescent="0.2"/>
    <row r="1373" s="174" customFormat="1" x14ac:dyDescent="0.2"/>
    <row r="1374" s="174" customFormat="1" x14ac:dyDescent="0.2"/>
    <row r="1375" s="174" customFormat="1" x14ac:dyDescent="0.2"/>
    <row r="1376" s="174" customFormat="1" x14ac:dyDescent="0.2"/>
    <row r="1377" s="174" customFormat="1" x14ac:dyDescent="0.2"/>
    <row r="1378" s="174" customFormat="1" x14ac:dyDescent="0.2"/>
    <row r="1379" s="174" customFormat="1" x14ac:dyDescent="0.2"/>
    <row r="1380" s="174" customFormat="1" x14ac:dyDescent="0.2"/>
    <row r="1381" s="174" customFormat="1" x14ac:dyDescent="0.2"/>
    <row r="1382" s="174" customFormat="1" x14ac:dyDescent="0.2"/>
    <row r="1383" s="174" customFormat="1" x14ac:dyDescent="0.2"/>
    <row r="1384" s="174" customFormat="1" x14ac:dyDescent="0.2"/>
    <row r="1385" s="174" customFormat="1" x14ac:dyDescent="0.2"/>
    <row r="1386" s="174" customFormat="1" x14ac:dyDescent="0.2"/>
    <row r="1387" s="174" customFormat="1" x14ac:dyDescent="0.2"/>
    <row r="1388" s="174" customFormat="1" x14ac:dyDescent="0.2"/>
    <row r="1389" s="174" customFormat="1" x14ac:dyDescent="0.2"/>
    <row r="1390" s="174" customFormat="1" x14ac:dyDescent="0.2"/>
    <row r="1391" s="174" customFormat="1" x14ac:dyDescent="0.2"/>
    <row r="1392" s="174" customFormat="1" x14ac:dyDescent="0.2"/>
    <row r="1393" s="174" customFormat="1" x14ac:dyDescent="0.2"/>
    <row r="1394" s="174" customFormat="1" x14ac:dyDescent="0.2"/>
    <row r="1395" s="174" customFormat="1" x14ac:dyDescent="0.2"/>
    <row r="1396" s="174" customFormat="1" x14ac:dyDescent="0.2"/>
    <row r="1397" s="174" customFormat="1" x14ac:dyDescent="0.2"/>
    <row r="1398" s="174" customFormat="1" x14ac:dyDescent="0.2"/>
    <row r="1399" s="174" customFormat="1" x14ac:dyDescent="0.2"/>
    <row r="1400" s="174" customFormat="1" x14ac:dyDescent="0.2"/>
    <row r="1401" s="174" customFormat="1" x14ac:dyDescent="0.2"/>
    <row r="1402" s="174" customFormat="1" x14ac:dyDescent="0.2"/>
    <row r="1403" s="174" customFormat="1" x14ac:dyDescent="0.2"/>
    <row r="1404" s="174" customFormat="1" x14ac:dyDescent="0.2"/>
    <row r="1405" s="174" customFormat="1" x14ac:dyDescent="0.2"/>
    <row r="1406" s="174" customFormat="1" x14ac:dyDescent="0.2"/>
    <row r="1407" s="174" customFormat="1" x14ac:dyDescent="0.2"/>
    <row r="1408" s="174" customFormat="1" x14ac:dyDescent="0.2"/>
    <row r="1409" s="174" customFormat="1" x14ac:dyDescent="0.2"/>
    <row r="1410" s="174" customFormat="1" x14ac:dyDescent="0.2"/>
    <row r="1411" s="174" customFormat="1" x14ac:dyDescent="0.2"/>
    <row r="1412" s="174" customFormat="1" x14ac:dyDescent="0.2"/>
    <row r="1413" s="174" customFormat="1" x14ac:dyDescent="0.2"/>
    <row r="1414" s="174" customFormat="1" x14ac:dyDescent="0.2"/>
    <row r="1415" s="174" customFormat="1" x14ac:dyDescent="0.2"/>
    <row r="1416" s="174" customFormat="1" x14ac:dyDescent="0.2"/>
    <row r="1417" s="174" customFormat="1" x14ac:dyDescent="0.2"/>
    <row r="1418" s="174" customFormat="1" x14ac:dyDescent="0.2"/>
    <row r="1419" s="174" customFormat="1" x14ac:dyDescent="0.2"/>
    <row r="1420" s="174" customFormat="1" x14ac:dyDescent="0.2"/>
    <row r="1421" s="174" customFormat="1" x14ac:dyDescent="0.2"/>
    <row r="1422" s="174" customFormat="1" x14ac:dyDescent="0.2"/>
    <row r="1423" s="174" customFormat="1" x14ac:dyDescent="0.2"/>
    <row r="1424" s="174" customFormat="1" x14ac:dyDescent="0.2"/>
    <row r="1425" s="174" customFormat="1" x14ac:dyDescent="0.2"/>
    <row r="1426" s="174" customFormat="1" x14ac:dyDescent="0.2"/>
    <row r="1427" s="174" customFormat="1" x14ac:dyDescent="0.2"/>
    <row r="1428" s="174" customFormat="1" x14ac:dyDescent="0.2"/>
    <row r="1429" s="174" customFormat="1" x14ac:dyDescent="0.2"/>
    <row r="1430" s="174" customFormat="1" x14ac:dyDescent="0.2"/>
    <row r="1431" s="174" customFormat="1" x14ac:dyDescent="0.2"/>
    <row r="1432" s="174" customFormat="1" x14ac:dyDescent="0.2"/>
    <row r="1433" s="174" customFormat="1" x14ac:dyDescent="0.2"/>
    <row r="1434" s="174" customFormat="1" x14ac:dyDescent="0.2"/>
    <row r="1435" s="174" customFormat="1" x14ac:dyDescent="0.2"/>
    <row r="1436" s="174" customFormat="1" x14ac:dyDescent="0.2"/>
    <row r="1437" s="174" customFormat="1" x14ac:dyDescent="0.2"/>
    <row r="1438" s="174" customFormat="1" x14ac:dyDescent="0.2"/>
    <row r="1439" s="174" customFormat="1" x14ac:dyDescent="0.2"/>
    <row r="1440" s="174" customFormat="1" x14ac:dyDescent="0.2"/>
    <row r="1441" s="174" customFormat="1" x14ac:dyDescent="0.2"/>
    <row r="1442" s="174" customFormat="1" x14ac:dyDescent="0.2"/>
    <row r="1443" s="174" customFormat="1" x14ac:dyDescent="0.2"/>
    <row r="1444" s="174" customFormat="1" x14ac:dyDescent="0.2"/>
    <row r="1445" s="174" customFormat="1" x14ac:dyDescent="0.2"/>
    <row r="1446" s="174" customFormat="1" x14ac:dyDescent="0.2"/>
    <row r="1447" s="174" customFormat="1" x14ac:dyDescent="0.2"/>
    <row r="1448" s="174" customFormat="1" x14ac:dyDescent="0.2"/>
    <row r="1449" s="174" customFormat="1" x14ac:dyDescent="0.2"/>
    <row r="1450" s="174" customFormat="1" x14ac:dyDescent="0.2"/>
    <row r="1451" s="174" customFormat="1" x14ac:dyDescent="0.2"/>
    <row r="1452" s="174" customFormat="1" x14ac:dyDescent="0.2"/>
    <row r="1453" s="174" customFormat="1" x14ac:dyDescent="0.2"/>
    <row r="1454" s="174" customFormat="1" x14ac:dyDescent="0.2"/>
    <row r="1455" s="174" customFormat="1" x14ac:dyDescent="0.2"/>
    <row r="1456" s="174" customFormat="1" x14ac:dyDescent="0.2"/>
    <row r="1457" s="174" customFormat="1" x14ac:dyDescent="0.2"/>
    <row r="1458" s="174" customFormat="1" x14ac:dyDescent="0.2"/>
    <row r="1459" s="174" customFormat="1" x14ac:dyDescent="0.2"/>
    <row r="1460" s="174" customFormat="1" x14ac:dyDescent="0.2"/>
    <row r="1461" s="174" customFormat="1" x14ac:dyDescent="0.2"/>
    <row r="1462" s="174" customFormat="1" x14ac:dyDescent="0.2"/>
    <row r="1463" s="174" customFormat="1" x14ac:dyDescent="0.2"/>
    <row r="1464" s="174" customFormat="1" x14ac:dyDescent="0.2"/>
    <row r="1465" s="174" customFormat="1" x14ac:dyDescent="0.2"/>
    <row r="1466" s="174" customFormat="1" x14ac:dyDescent="0.2"/>
    <row r="1467" s="174" customFormat="1" x14ac:dyDescent="0.2"/>
    <row r="1468" s="174" customFormat="1" x14ac:dyDescent="0.2"/>
    <row r="1469" s="174" customFormat="1" x14ac:dyDescent="0.2"/>
    <row r="1470" s="174" customFormat="1" x14ac:dyDescent="0.2"/>
    <row r="1471" s="174" customFormat="1" x14ac:dyDescent="0.2"/>
    <row r="1472" s="174" customFormat="1" x14ac:dyDescent="0.2"/>
    <row r="1473" s="174" customFormat="1" x14ac:dyDescent="0.2"/>
    <row r="1474" s="174" customFormat="1" x14ac:dyDescent="0.2"/>
    <row r="1475" s="174" customFormat="1" x14ac:dyDescent="0.2"/>
    <row r="1476" s="174" customFormat="1" x14ac:dyDescent="0.2"/>
    <row r="1477" s="174" customFormat="1" x14ac:dyDescent="0.2"/>
    <row r="1478" s="174" customFormat="1" x14ac:dyDescent="0.2"/>
    <row r="1479" s="174" customFormat="1" x14ac:dyDescent="0.2"/>
    <row r="1480" s="174" customFormat="1" x14ac:dyDescent="0.2"/>
    <row r="1481" s="174" customFormat="1" x14ac:dyDescent="0.2"/>
    <row r="1482" s="174" customFormat="1" x14ac:dyDescent="0.2"/>
    <row r="1483" s="174" customFormat="1" x14ac:dyDescent="0.2"/>
    <row r="1484" s="174" customFormat="1" x14ac:dyDescent="0.2"/>
    <row r="1485" s="174" customFormat="1" x14ac:dyDescent="0.2"/>
    <row r="1486" s="174" customFormat="1" x14ac:dyDescent="0.2"/>
    <row r="1487" s="174" customFormat="1" x14ac:dyDescent="0.2"/>
    <row r="1488" s="174" customFormat="1" x14ac:dyDescent="0.2"/>
    <row r="1489" s="174" customFormat="1" x14ac:dyDescent="0.2"/>
    <row r="1490" s="174" customFormat="1" x14ac:dyDescent="0.2"/>
    <row r="1491" s="174" customFormat="1" x14ac:dyDescent="0.2"/>
    <row r="1492" s="174" customFormat="1" x14ac:dyDescent="0.2"/>
    <row r="1493" s="174" customFormat="1" x14ac:dyDescent="0.2"/>
    <row r="1494" s="174" customFormat="1" x14ac:dyDescent="0.2"/>
    <row r="1495" s="174" customFormat="1" x14ac:dyDescent="0.2"/>
    <row r="1496" s="174" customFormat="1" x14ac:dyDescent="0.2"/>
    <row r="1497" s="174" customFormat="1" x14ac:dyDescent="0.2"/>
    <row r="1498" s="174" customFormat="1" x14ac:dyDescent="0.2"/>
    <row r="1499" s="174" customFormat="1" x14ac:dyDescent="0.2"/>
    <row r="1500" s="174" customFormat="1" x14ac:dyDescent="0.2"/>
    <row r="1501" s="174" customFormat="1" x14ac:dyDescent="0.2"/>
    <row r="1502" s="174" customFormat="1" x14ac:dyDescent="0.2"/>
    <row r="1503" s="174" customFormat="1" x14ac:dyDescent="0.2"/>
    <row r="1504" s="174" customFormat="1" x14ac:dyDescent="0.2"/>
    <row r="1505" s="174" customFormat="1" x14ac:dyDescent="0.2"/>
    <row r="1506" s="174" customFormat="1" x14ac:dyDescent="0.2"/>
    <row r="1507" s="174" customFormat="1" x14ac:dyDescent="0.2"/>
    <row r="1508" s="174" customFormat="1" x14ac:dyDescent="0.2"/>
    <row r="1509" s="174" customFormat="1" x14ac:dyDescent="0.2"/>
    <row r="1510" s="174" customFormat="1" x14ac:dyDescent="0.2"/>
    <row r="1511" s="174" customFormat="1" x14ac:dyDescent="0.2"/>
    <row r="1512" s="174" customFormat="1" x14ac:dyDescent="0.2"/>
    <row r="1513" s="174" customFormat="1" x14ac:dyDescent="0.2"/>
    <row r="1514" s="174" customFormat="1" x14ac:dyDescent="0.2"/>
    <row r="1515" s="174" customFormat="1" x14ac:dyDescent="0.2"/>
    <row r="1516" s="174" customFormat="1" x14ac:dyDescent="0.2"/>
    <row r="1517" s="174" customFormat="1" x14ac:dyDescent="0.2"/>
    <row r="1518" s="174" customFormat="1" x14ac:dyDescent="0.2"/>
    <row r="1519" s="174" customFormat="1" x14ac:dyDescent="0.2"/>
    <row r="1520" s="174" customFormat="1" x14ac:dyDescent="0.2"/>
    <row r="1521" s="174" customFormat="1" x14ac:dyDescent="0.2"/>
    <row r="1522" s="174" customFormat="1" x14ac:dyDescent="0.2"/>
    <row r="1523" s="174" customFormat="1" x14ac:dyDescent="0.2"/>
    <row r="1524" s="174" customFormat="1" x14ac:dyDescent="0.2"/>
    <row r="1525" s="174" customFormat="1" x14ac:dyDescent="0.2"/>
    <row r="1526" s="174" customFormat="1" x14ac:dyDescent="0.2"/>
    <row r="1527" s="174" customFormat="1" x14ac:dyDescent="0.2"/>
    <row r="1528" s="174" customFormat="1" x14ac:dyDescent="0.2"/>
    <row r="1529" s="174" customFormat="1" x14ac:dyDescent="0.2"/>
    <row r="1530" s="174" customFormat="1" x14ac:dyDescent="0.2"/>
    <row r="1531" s="174" customFormat="1" x14ac:dyDescent="0.2"/>
    <row r="1532" s="174" customFormat="1" x14ac:dyDescent="0.2"/>
    <row r="1533" s="174" customFormat="1" x14ac:dyDescent="0.2"/>
    <row r="1534" s="174" customFormat="1" x14ac:dyDescent="0.2"/>
    <row r="1535" s="174" customFormat="1" x14ac:dyDescent="0.2"/>
    <row r="1536" s="174" customFormat="1" x14ac:dyDescent="0.2"/>
    <row r="1537" s="174" customFormat="1" x14ac:dyDescent="0.2"/>
    <row r="1538" s="174" customFormat="1" x14ac:dyDescent="0.2"/>
    <row r="1539" s="174" customFormat="1" x14ac:dyDescent="0.2"/>
    <row r="1540" s="174" customFormat="1" x14ac:dyDescent="0.2"/>
    <row r="1541" s="174" customFormat="1" x14ac:dyDescent="0.2"/>
    <row r="1542" s="174" customFormat="1" x14ac:dyDescent="0.2"/>
    <row r="1543" s="174" customFormat="1" x14ac:dyDescent="0.2"/>
    <row r="1544" s="174" customFormat="1" x14ac:dyDescent="0.2"/>
    <row r="1545" s="174" customFormat="1" x14ac:dyDescent="0.2"/>
    <row r="1546" s="174" customFormat="1" x14ac:dyDescent="0.2"/>
    <row r="1547" s="174" customFormat="1" x14ac:dyDescent="0.2"/>
    <row r="1548" s="174" customFormat="1" x14ac:dyDescent="0.2"/>
    <row r="1549" s="174" customFormat="1" x14ac:dyDescent="0.2"/>
    <row r="1550" s="174" customFormat="1" x14ac:dyDescent="0.2"/>
    <row r="1551" s="174" customFormat="1" x14ac:dyDescent="0.2"/>
    <row r="1552" s="174" customFormat="1" x14ac:dyDescent="0.2"/>
    <row r="1553" s="174" customFormat="1" x14ac:dyDescent="0.2"/>
    <row r="1554" s="174" customFormat="1" x14ac:dyDescent="0.2"/>
    <row r="1555" s="174" customFormat="1" x14ac:dyDescent="0.2"/>
    <row r="1556" s="174" customFormat="1" x14ac:dyDescent="0.2"/>
    <row r="1557" s="174" customFormat="1" x14ac:dyDescent="0.2"/>
    <row r="1558" s="174" customFormat="1" x14ac:dyDescent="0.2"/>
    <row r="1559" s="174" customFormat="1" x14ac:dyDescent="0.2"/>
    <row r="1560" s="174" customFormat="1" x14ac:dyDescent="0.2"/>
    <row r="1561" s="174" customFormat="1" x14ac:dyDescent="0.2"/>
    <row r="1562" s="174" customFormat="1" x14ac:dyDescent="0.2"/>
    <row r="1563" s="174" customFormat="1" x14ac:dyDescent="0.2"/>
    <row r="1564" s="174" customFormat="1" x14ac:dyDescent="0.2"/>
    <row r="1565" s="174" customFormat="1" x14ac:dyDescent="0.2"/>
    <row r="1566" s="174" customFormat="1" x14ac:dyDescent="0.2"/>
    <row r="1567" s="174" customFormat="1" x14ac:dyDescent="0.2"/>
    <row r="1568" s="174" customFormat="1" x14ac:dyDescent="0.2"/>
    <row r="1569" s="174" customFormat="1" x14ac:dyDescent="0.2"/>
    <row r="1570" s="174" customFormat="1" x14ac:dyDescent="0.2"/>
    <row r="1571" s="174" customFormat="1" x14ac:dyDescent="0.2"/>
    <row r="1572" s="174" customFormat="1" x14ac:dyDescent="0.2"/>
    <row r="1573" s="174" customFormat="1" x14ac:dyDescent="0.2"/>
    <row r="1574" s="174" customFormat="1" x14ac:dyDescent="0.2"/>
    <row r="1575" s="174" customFormat="1" x14ac:dyDescent="0.2"/>
    <row r="1576" s="174" customFormat="1" x14ac:dyDescent="0.2"/>
    <row r="1577" s="174" customFormat="1" x14ac:dyDescent="0.2"/>
    <row r="1578" s="174" customFormat="1" x14ac:dyDescent="0.2"/>
    <row r="1579" s="174" customFormat="1" x14ac:dyDescent="0.2"/>
    <row r="1580" s="174" customFormat="1" x14ac:dyDescent="0.2"/>
    <row r="1581" s="174" customFormat="1" x14ac:dyDescent="0.2"/>
    <row r="1582" s="174" customFormat="1" x14ac:dyDescent="0.2"/>
    <row r="1583" s="174" customFormat="1" x14ac:dyDescent="0.2"/>
    <row r="1584" s="174" customFormat="1" x14ac:dyDescent="0.2"/>
    <row r="1585" s="174" customFormat="1" x14ac:dyDescent="0.2"/>
    <row r="1586" s="174" customFormat="1" x14ac:dyDescent="0.2"/>
    <row r="1587" s="174" customFormat="1" x14ac:dyDescent="0.2"/>
    <row r="1588" s="174" customFormat="1" x14ac:dyDescent="0.2"/>
    <row r="1589" s="174" customFormat="1" x14ac:dyDescent="0.2"/>
    <row r="1590" s="174" customFormat="1" x14ac:dyDescent="0.2"/>
    <row r="1591" s="174" customFormat="1" x14ac:dyDescent="0.2"/>
    <row r="1592" s="174" customFormat="1" x14ac:dyDescent="0.2"/>
    <row r="1593" s="174" customFormat="1" x14ac:dyDescent="0.2"/>
    <row r="1594" s="174" customFormat="1" x14ac:dyDescent="0.2"/>
    <row r="1595" s="174" customFormat="1" x14ac:dyDescent="0.2"/>
    <row r="1596" s="174" customFormat="1" x14ac:dyDescent="0.2"/>
    <row r="1597" s="174" customFormat="1" x14ac:dyDescent="0.2"/>
    <row r="1598" s="174" customFormat="1" x14ac:dyDescent="0.2"/>
    <row r="1599" s="174" customFormat="1" x14ac:dyDescent="0.2"/>
    <row r="1600" s="174" customFormat="1" x14ac:dyDescent="0.2"/>
    <row r="1601" s="174" customFormat="1" x14ac:dyDescent="0.2"/>
    <row r="1602" s="174" customFormat="1" x14ac:dyDescent="0.2"/>
    <row r="1603" s="174" customFormat="1" x14ac:dyDescent="0.2"/>
    <row r="1604" s="174" customFormat="1" x14ac:dyDescent="0.2"/>
    <row r="1605" s="174" customFormat="1" x14ac:dyDescent="0.2"/>
    <row r="1606" s="174" customFormat="1" x14ac:dyDescent="0.2"/>
    <row r="1607" s="174" customFormat="1" x14ac:dyDescent="0.2"/>
    <row r="1608" s="174" customFormat="1" x14ac:dyDescent="0.2"/>
    <row r="1609" s="174" customFormat="1" x14ac:dyDescent="0.2"/>
    <row r="1610" s="174" customFormat="1" x14ac:dyDescent="0.2"/>
    <row r="1611" s="174" customFormat="1" x14ac:dyDescent="0.2"/>
    <row r="1612" s="174" customFormat="1" x14ac:dyDescent="0.2"/>
    <row r="1613" s="174" customFormat="1" x14ac:dyDescent="0.2"/>
    <row r="1614" s="174" customFormat="1" x14ac:dyDescent="0.2"/>
    <row r="1615" s="174" customFormat="1" x14ac:dyDescent="0.2"/>
    <row r="1616" s="174" customFormat="1" x14ac:dyDescent="0.2"/>
    <row r="1617" s="174" customFormat="1" x14ac:dyDescent="0.2"/>
    <row r="1618" s="174" customFormat="1" x14ac:dyDescent="0.2"/>
    <row r="1619" s="174" customFormat="1" x14ac:dyDescent="0.2"/>
    <row r="1620" s="174" customFormat="1" x14ac:dyDescent="0.2"/>
    <row r="1621" s="174" customFormat="1" x14ac:dyDescent="0.2"/>
    <row r="1622" s="174" customFormat="1" x14ac:dyDescent="0.2"/>
    <row r="1623" s="174" customFormat="1" x14ac:dyDescent="0.2"/>
    <row r="1624" s="174" customFormat="1" x14ac:dyDescent="0.2"/>
    <row r="1625" s="174" customFormat="1" x14ac:dyDescent="0.2"/>
    <row r="1626" s="174" customFormat="1" x14ac:dyDescent="0.2"/>
    <row r="1627" s="174" customFormat="1" x14ac:dyDescent="0.2"/>
    <row r="1628" s="174" customFormat="1" x14ac:dyDescent="0.2"/>
    <row r="1629" s="174" customFormat="1" x14ac:dyDescent="0.2"/>
    <row r="1630" s="174" customFormat="1" x14ac:dyDescent="0.2"/>
    <row r="1631" s="174" customFormat="1" x14ac:dyDescent="0.2"/>
    <row r="1632" s="174" customFormat="1" x14ac:dyDescent="0.2"/>
    <row r="1633" s="174" customFormat="1" x14ac:dyDescent="0.2"/>
    <row r="1634" s="174" customFormat="1" x14ac:dyDescent="0.2"/>
    <row r="1635" s="174" customFormat="1" x14ac:dyDescent="0.2"/>
    <row r="1636" s="174" customFormat="1" x14ac:dyDescent="0.2"/>
    <row r="1637" s="174" customFormat="1" x14ac:dyDescent="0.2"/>
    <row r="1638" s="174" customFormat="1" x14ac:dyDescent="0.2"/>
    <row r="1639" s="174" customFormat="1" x14ac:dyDescent="0.2"/>
    <row r="1640" s="174" customFormat="1" x14ac:dyDescent="0.2"/>
    <row r="1641" s="174" customFormat="1" x14ac:dyDescent="0.2"/>
    <row r="1642" s="174" customFormat="1" x14ac:dyDescent="0.2"/>
    <row r="1643" s="174" customFormat="1" x14ac:dyDescent="0.2"/>
    <row r="1644" s="174" customFormat="1" x14ac:dyDescent="0.2"/>
    <row r="1645" s="174" customFormat="1" x14ac:dyDescent="0.2"/>
    <row r="1646" s="174" customFormat="1" x14ac:dyDescent="0.2"/>
    <row r="1647" s="174" customFormat="1" x14ac:dyDescent="0.2"/>
    <row r="1648" s="174" customFormat="1" x14ac:dyDescent="0.2"/>
    <row r="1649" s="174" customFormat="1" x14ac:dyDescent="0.2"/>
    <row r="1650" s="174" customFormat="1" x14ac:dyDescent="0.2"/>
    <row r="1651" s="174" customFormat="1" x14ac:dyDescent="0.2"/>
    <row r="1652" s="174" customFormat="1" x14ac:dyDescent="0.2"/>
    <row r="1653" s="174" customFormat="1" x14ac:dyDescent="0.2"/>
    <row r="1654" s="174" customFormat="1" x14ac:dyDescent="0.2"/>
    <row r="1655" s="174" customFormat="1" x14ac:dyDescent="0.2"/>
    <row r="1656" s="174" customFormat="1" x14ac:dyDescent="0.2"/>
    <row r="1657" s="174" customFormat="1" x14ac:dyDescent="0.2"/>
    <row r="1658" s="174" customFormat="1" x14ac:dyDescent="0.2"/>
    <row r="1659" s="174" customFormat="1" x14ac:dyDescent="0.2"/>
    <row r="1660" s="174" customFormat="1" x14ac:dyDescent="0.2"/>
    <row r="1661" s="174" customFormat="1" x14ac:dyDescent="0.2"/>
    <row r="1662" s="174" customFormat="1" x14ac:dyDescent="0.2"/>
    <row r="1663" s="174" customFormat="1" x14ac:dyDescent="0.2"/>
    <row r="1664" s="174" customFormat="1" x14ac:dyDescent="0.2"/>
    <row r="1665" s="174" customFormat="1" x14ac:dyDescent="0.2"/>
    <row r="1666" s="174" customFormat="1" x14ac:dyDescent="0.2"/>
    <row r="1667" s="174" customFormat="1" x14ac:dyDescent="0.2"/>
    <row r="1668" s="174" customFormat="1" x14ac:dyDescent="0.2"/>
    <row r="1669" s="174" customFormat="1" x14ac:dyDescent="0.2"/>
    <row r="1670" s="174" customFormat="1" x14ac:dyDescent="0.2"/>
    <row r="1671" s="174" customFormat="1" x14ac:dyDescent="0.2"/>
    <row r="1672" s="174" customFormat="1" x14ac:dyDescent="0.2"/>
    <row r="1673" s="174" customFormat="1" x14ac:dyDescent="0.2"/>
    <row r="1674" s="174" customFormat="1" x14ac:dyDescent="0.2"/>
    <row r="1675" s="174" customFormat="1" x14ac:dyDescent="0.2"/>
    <row r="1676" s="174" customFormat="1" x14ac:dyDescent="0.2"/>
    <row r="1677" s="174" customFormat="1" x14ac:dyDescent="0.2"/>
    <row r="1678" s="174" customFormat="1" x14ac:dyDescent="0.2"/>
    <row r="1679" s="174" customFormat="1" x14ac:dyDescent="0.2"/>
    <row r="1680" s="174" customFormat="1" x14ac:dyDescent="0.2"/>
    <row r="1681" s="174" customFormat="1" x14ac:dyDescent="0.2"/>
    <row r="1682" s="174" customFormat="1" x14ac:dyDescent="0.2"/>
    <row r="1683" s="174" customFormat="1" x14ac:dyDescent="0.2"/>
    <row r="1684" s="174" customFormat="1" x14ac:dyDescent="0.2"/>
    <row r="1685" s="174" customFormat="1" x14ac:dyDescent="0.2"/>
    <row r="1686" s="174" customFormat="1" x14ac:dyDescent="0.2"/>
    <row r="1687" s="174" customFormat="1" x14ac:dyDescent="0.2"/>
    <row r="1688" s="174" customFormat="1" x14ac:dyDescent="0.2"/>
    <row r="1689" s="174" customFormat="1" x14ac:dyDescent="0.2"/>
    <row r="1690" s="174" customFormat="1" x14ac:dyDescent="0.2"/>
    <row r="1691" s="174" customFormat="1" x14ac:dyDescent="0.2"/>
    <row r="1692" s="174" customFormat="1" x14ac:dyDescent="0.2"/>
    <row r="1693" s="174" customFormat="1" x14ac:dyDescent="0.2"/>
    <row r="1694" s="174" customFormat="1" x14ac:dyDescent="0.2"/>
    <row r="1695" s="174" customFormat="1" x14ac:dyDescent="0.2"/>
    <row r="1696" s="174" customFormat="1" x14ac:dyDescent="0.2"/>
    <row r="1697" s="174" customFormat="1" x14ac:dyDescent="0.2"/>
    <row r="1698" s="174" customFormat="1" x14ac:dyDescent="0.2"/>
    <row r="1699" s="174" customFormat="1" x14ac:dyDescent="0.2"/>
    <row r="1700" s="174" customFormat="1" x14ac:dyDescent="0.2"/>
    <row r="1701" s="174" customFormat="1" x14ac:dyDescent="0.2"/>
    <row r="1702" s="174" customFormat="1" x14ac:dyDescent="0.2"/>
    <row r="1703" s="174" customFormat="1" x14ac:dyDescent="0.2"/>
    <row r="1704" s="174" customFormat="1" x14ac:dyDescent="0.2"/>
    <row r="1705" s="174" customFormat="1" x14ac:dyDescent="0.2"/>
    <row r="1706" s="174" customFormat="1" x14ac:dyDescent="0.2"/>
    <row r="1707" s="174" customFormat="1" x14ac:dyDescent="0.2"/>
    <row r="1708" s="174" customFormat="1" x14ac:dyDescent="0.2"/>
    <row r="1709" s="174" customFormat="1" x14ac:dyDescent="0.2"/>
    <row r="1710" s="174" customFormat="1" x14ac:dyDescent="0.2"/>
    <row r="1711" s="174" customFormat="1" x14ac:dyDescent="0.2"/>
    <row r="1712" s="174" customFormat="1" x14ac:dyDescent="0.2"/>
    <row r="1713" s="174" customFormat="1" x14ac:dyDescent="0.2"/>
    <row r="1714" s="174" customFormat="1" x14ac:dyDescent="0.2"/>
    <row r="1715" s="174" customFormat="1" x14ac:dyDescent="0.2"/>
    <row r="1716" s="174" customFormat="1" x14ac:dyDescent="0.2"/>
    <row r="1717" s="174" customFormat="1" x14ac:dyDescent="0.2"/>
    <row r="1718" s="174" customFormat="1" x14ac:dyDescent="0.2"/>
    <row r="1719" s="174" customFormat="1" x14ac:dyDescent="0.2"/>
    <row r="1720" s="174" customFormat="1" x14ac:dyDescent="0.2"/>
    <row r="1721" s="174" customFormat="1" x14ac:dyDescent="0.2"/>
    <row r="1722" s="174" customFormat="1" x14ac:dyDescent="0.2"/>
    <row r="1723" s="174" customFormat="1" x14ac:dyDescent="0.2"/>
    <row r="1724" s="174" customFormat="1" x14ac:dyDescent="0.2"/>
    <row r="1725" s="174" customFormat="1" x14ac:dyDescent="0.2"/>
    <row r="1726" s="174" customFormat="1" x14ac:dyDescent="0.2"/>
    <row r="1727" s="174" customFormat="1" x14ac:dyDescent="0.2"/>
    <row r="1728" s="174" customFormat="1" x14ac:dyDescent="0.2"/>
    <row r="1729" s="174" customFormat="1" x14ac:dyDescent="0.2"/>
    <row r="1730" s="174" customFormat="1" x14ac:dyDescent="0.2"/>
    <row r="1731" s="174" customFormat="1" x14ac:dyDescent="0.2"/>
    <row r="1732" s="174" customFormat="1" x14ac:dyDescent="0.2"/>
    <row r="1733" s="174" customFormat="1" x14ac:dyDescent="0.2"/>
    <row r="1734" s="174" customFormat="1" x14ac:dyDescent="0.2"/>
    <row r="1735" s="174" customFormat="1" x14ac:dyDescent="0.2"/>
    <row r="1736" s="174" customFormat="1" x14ac:dyDescent="0.2"/>
    <row r="1737" s="174" customFormat="1" x14ac:dyDescent="0.2"/>
    <row r="1738" s="174" customFormat="1" x14ac:dyDescent="0.2"/>
    <row r="1739" s="174" customFormat="1" x14ac:dyDescent="0.2"/>
    <row r="1740" s="174" customFormat="1" x14ac:dyDescent="0.2"/>
    <row r="1741" s="174" customFormat="1" x14ac:dyDescent="0.2"/>
    <row r="1742" s="174" customFormat="1" x14ac:dyDescent="0.2"/>
    <row r="1743" s="174" customFormat="1" x14ac:dyDescent="0.2"/>
    <row r="1744" s="174" customFormat="1" x14ac:dyDescent="0.2"/>
    <row r="1745" s="174" customFormat="1" x14ac:dyDescent="0.2"/>
    <row r="1746" s="174" customFormat="1" x14ac:dyDescent="0.2"/>
    <row r="1747" s="174" customFormat="1" x14ac:dyDescent="0.2"/>
    <row r="1748" s="174" customFormat="1" x14ac:dyDescent="0.2"/>
    <row r="1749" s="174" customFormat="1" x14ac:dyDescent="0.2"/>
    <row r="1750" s="174" customFormat="1" x14ac:dyDescent="0.2"/>
    <row r="1751" s="174" customFormat="1" x14ac:dyDescent="0.2"/>
    <row r="1752" s="174" customFormat="1" x14ac:dyDescent="0.2"/>
    <row r="1753" s="174" customFormat="1" x14ac:dyDescent="0.2"/>
    <row r="1754" s="174" customFormat="1" x14ac:dyDescent="0.2"/>
    <row r="1755" s="174" customFormat="1" x14ac:dyDescent="0.2"/>
    <row r="1756" s="174" customFormat="1" x14ac:dyDescent="0.2"/>
    <row r="1757" s="174" customFormat="1" x14ac:dyDescent="0.2"/>
    <row r="1758" s="174" customFormat="1" x14ac:dyDescent="0.2"/>
    <row r="1759" s="174" customFormat="1" x14ac:dyDescent="0.2"/>
    <row r="1760" s="174" customFormat="1" x14ac:dyDescent="0.2"/>
    <row r="1761" s="174" customFormat="1" x14ac:dyDescent="0.2"/>
  </sheetData>
  <autoFilter ref="A12:J1353" xr:uid="{19832127-08D1-420D-9EAE-182A141910B2}">
    <filterColumn colId="4" showButton="0"/>
  </autoFilter>
  <mergeCells count="1021">
    <mergeCell ref="H1302:I1302"/>
    <mergeCell ref="E1308:F1308"/>
    <mergeCell ref="E1309:F1309"/>
    <mergeCell ref="E1310:F1310"/>
    <mergeCell ref="E1311:F1311"/>
    <mergeCell ref="E1315:F1315"/>
    <mergeCell ref="H1317:I1317"/>
    <mergeCell ref="H1324:I1324"/>
    <mergeCell ref="E1327:F1327"/>
    <mergeCell ref="E1328:F1328"/>
    <mergeCell ref="E1329:F1329"/>
    <mergeCell ref="H1335:I1335"/>
    <mergeCell ref="E1341:F1341"/>
    <mergeCell ref="E1342:F1342"/>
    <mergeCell ref="E1343:F1343"/>
    <mergeCell ref="E1278:F1278"/>
    <mergeCell ref="E1305:F1305"/>
    <mergeCell ref="E1306:F1306"/>
    <mergeCell ref="E1307:F1307"/>
    <mergeCell ref="E1224:F1224"/>
    <mergeCell ref="E1225:F1225"/>
    <mergeCell ref="E1252:F1252"/>
    <mergeCell ref="E1257:F1257"/>
    <mergeCell ref="E1258:F1258"/>
    <mergeCell ref="E1259:F1259"/>
    <mergeCell ref="E1260:F1260"/>
    <mergeCell ref="E1246:F1246"/>
    <mergeCell ref="E1292:F1292"/>
    <mergeCell ref="E1330:F1330"/>
    <mergeCell ref="E1331:F1331"/>
    <mergeCell ref="E1332:F1332"/>
    <mergeCell ref="E1333:F1333"/>
    <mergeCell ref="E1312:F1312"/>
    <mergeCell ref="E1313:F1313"/>
    <mergeCell ref="E1314:F1314"/>
    <mergeCell ref="E1320:F1320"/>
    <mergeCell ref="E1321:F1321"/>
    <mergeCell ref="E1322:F1322"/>
    <mergeCell ref="E1276:F1276"/>
    <mergeCell ref="E1277:F1277"/>
    <mergeCell ref="E1256:F1256"/>
    <mergeCell ref="H1262:I1262"/>
    <mergeCell ref="E1265:F1265"/>
    <mergeCell ref="H1271:I1271"/>
    <mergeCell ref="E1274:F1274"/>
    <mergeCell ref="E1297:F1297"/>
    <mergeCell ref="E1298:F1298"/>
    <mergeCell ref="E1299:F1299"/>
    <mergeCell ref="E1300:F1300"/>
    <mergeCell ref="E1251:F1251"/>
    <mergeCell ref="H1280:I1280"/>
    <mergeCell ref="E1284:F1284"/>
    <mergeCell ref="E1285:F1285"/>
    <mergeCell ref="E1286:F1286"/>
    <mergeCell ref="E1243:F1243"/>
    <mergeCell ref="E1244:F1244"/>
    <mergeCell ref="E1245:F1245"/>
    <mergeCell ref="E1283:F1283"/>
    <mergeCell ref="H1288:I1288"/>
    <mergeCell ref="F1291:G1291"/>
    <mergeCell ref="E1293:F1293"/>
    <mergeCell ref="E1294:F1294"/>
    <mergeCell ref="E1295:F1295"/>
    <mergeCell ref="E1296:F1296"/>
    <mergeCell ref="E1204:F1204"/>
    <mergeCell ref="E1205:F1205"/>
    <mergeCell ref="E1206:F1206"/>
    <mergeCell ref="E1207:F1207"/>
    <mergeCell ref="E1208:F1208"/>
    <mergeCell ref="E1197:F1197"/>
    <mergeCell ref="E1198:F1198"/>
    <mergeCell ref="E1199:F1199"/>
    <mergeCell ref="E1200:F1200"/>
    <mergeCell ref="E1201:F1201"/>
    <mergeCell ref="E1202:F1202"/>
    <mergeCell ref="E1196:F1196"/>
    <mergeCell ref="H1192:I1192"/>
    <mergeCell ref="E1214:F1214"/>
    <mergeCell ref="E1215:F1215"/>
    <mergeCell ref="E1231:F1231"/>
    <mergeCell ref="E1232:F1232"/>
    <mergeCell ref="E1117:F1117"/>
    <mergeCell ref="E1118:F1118"/>
    <mergeCell ref="E1119:F1119"/>
    <mergeCell ref="E1218:F1218"/>
    <mergeCell ref="E1143:F1143"/>
    <mergeCell ref="E1144:F1144"/>
    <mergeCell ref="E1174:F1174"/>
    <mergeCell ref="E1175:F1175"/>
    <mergeCell ref="E1176:F1176"/>
    <mergeCell ref="E1177:F1177"/>
    <mergeCell ref="E1166:F1166"/>
    <mergeCell ref="E1167:F1167"/>
    <mergeCell ref="E1168:F1168"/>
    <mergeCell ref="E1169:F1169"/>
    <mergeCell ref="E1157:F1157"/>
    <mergeCell ref="E1158:F1158"/>
    <mergeCell ref="E1159:F1159"/>
    <mergeCell ref="E1160:F1160"/>
    <mergeCell ref="E1161:F1161"/>
    <mergeCell ref="E1187:F1187"/>
    <mergeCell ref="F1195:G1195"/>
    <mergeCell ref="E1211:F1211"/>
    <mergeCell ref="E1212:F1212"/>
    <mergeCell ref="E1213:F1213"/>
    <mergeCell ref="E1188:F1188"/>
    <mergeCell ref="E1189:F1189"/>
    <mergeCell ref="E1190:F1190"/>
    <mergeCell ref="E1209:F1209"/>
    <mergeCell ref="E1210:F1210"/>
    <mergeCell ref="E1216:F1216"/>
    <mergeCell ref="E1217:F1217"/>
    <mergeCell ref="E1203:F1203"/>
    <mergeCell ref="E1120:F1120"/>
    <mergeCell ref="E1121:F1121"/>
    <mergeCell ref="E1122:F1122"/>
    <mergeCell ref="E1111:F1111"/>
    <mergeCell ref="E1112:F1112"/>
    <mergeCell ref="E1113:F1113"/>
    <mergeCell ref="E1114:F1114"/>
    <mergeCell ref="E1115:F1115"/>
    <mergeCell ref="E1116:F1116"/>
    <mergeCell ref="E1138:F1138"/>
    <mergeCell ref="E1139:F1139"/>
    <mergeCell ref="E1140:F1140"/>
    <mergeCell ref="E1141:F1141"/>
    <mergeCell ref="E1142:F1142"/>
    <mergeCell ref="E1079:F1079"/>
    <mergeCell ref="E1099:F1099"/>
    <mergeCell ref="E1100:F1100"/>
    <mergeCell ref="E1101:F1101"/>
    <mergeCell ref="E1102:F1102"/>
    <mergeCell ref="E1103:F1103"/>
    <mergeCell ref="E1104:F1104"/>
    <mergeCell ref="E1105:F1105"/>
    <mergeCell ref="E1124:F1124"/>
    <mergeCell ref="E1125:F1125"/>
    <mergeCell ref="E1106:F1106"/>
    <mergeCell ref="E1107:F1107"/>
    <mergeCell ref="E1108:F1108"/>
    <mergeCell ref="E1109:F1109"/>
    <mergeCell ref="E1110:F1110"/>
    <mergeCell ref="E1136:F1136"/>
    <mergeCell ref="E1137:F1137"/>
    <mergeCell ref="E1123:F1123"/>
    <mergeCell ref="E1049:F1049"/>
    <mergeCell ref="E1050:F1050"/>
    <mergeCell ref="E1041:F1041"/>
    <mergeCell ref="E1042:F1042"/>
    <mergeCell ref="E1048:F1048"/>
    <mergeCell ref="E1033:F1033"/>
    <mergeCell ref="E1034:F1034"/>
    <mergeCell ref="E1035:F1035"/>
    <mergeCell ref="E1024:F1024"/>
    <mergeCell ref="E1025:F1025"/>
    <mergeCell ref="E1026:F1026"/>
    <mergeCell ref="H1045:I1045"/>
    <mergeCell ref="H1052:I1052"/>
    <mergeCell ref="E1091:F1091"/>
    <mergeCell ref="E1092:F1092"/>
    <mergeCell ref="E1093:F1093"/>
    <mergeCell ref="E1080:F1080"/>
    <mergeCell ref="E1081:F1081"/>
    <mergeCell ref="E1070:F1070"/>
    <mergeCell ref="E1071:F1071"/>
    <mergeCell ref="E1072:F1072"/>
    <mergeCell ref="E1073:F1073"/>
    <mergeCell ref="H1075:I1075"/>
    <mergeCell ref="E843:F843"/>
    <mergeCell ref="E844:F844"/>
    <mergeCell ref="E926:F926"/>
    <mergeCell ref="E960:F960"/>
    <mergeCell ref="E961:F961"/>
    <mergeCell ref="E871:F871"/>
    <mergeCell ref="E872:F872"/>
    <mergeCell ref="E873:F873"/>
    <mergeCell ref="E899:F899"/>
    <mergeCell ref="E900:F900"/>
    <mergeCell ref="E906:F906"/>
    <mergeCell ref="E907:F907"/>
    <mergeCell ref="E891:F891"/>
    <mergeCell ref="E892:F892"/>
    <mergeCell ref="E897:F897"/>
    <mergeCell ref="E898:F898"/>
    <mergeCell ref="E884:F884"/>
    <mergeCell ref="E885:F885"/>
    <mergeCell ref="E886:F886"/>
    <mergeCell ref="E916:F916"/>
    <mergeCell ref="E917:F917"/>
    <mergeCell ref="E918:F918"/>
    <mergeCell ref="E950:F950"/>
    <mergeCell ref="E951:F951"/>
    <mergeCell ref="E952:F952"/>
    <mergeCell ref="E953:F953"/>
    <mergeCell ref="E939:F939"/>
    <mergeCell ref="E940:F940"/>
    <mergeCell ref="E941:F941"/>
    <mergeCell ref="E933:F933"/>
    <mergeCell ref="E925:F925"/>
    <mergeCell ref="E785:F785"/>
    <mergeCell ref="E786:F786"/>
    <mergeCell ref="E765:F765"/>
    <mergeCell ref="E766:F766"/>
    <mergeCell ref="E767:F767"/>
    <mergeCell ref="E771:F771"/>
    <mergeCell ref="H773:I773"/>
    <mergeCell ref="H780:I780"/>
    <mergeCell ref="F783:G783"/>
    <mergeCell ref="E803:F803"/>
    <mergeCell ref="E804:F804"/>
    <mergeCell ref="E805:F805"/>
    <mergeCell ref="E806:F806"/>
    <mergeCell ref="E795:F795"/>
    <mergeCell ref="E796:F796"/>
    <mergeCell ref="E822:F822"/>
    <mergeCell ref="E823:F823"/>
    <mergeCell ref="E776:F776"/>
    <mergeCell ref="E777:F777"/>
    <mergeCell ref="E778:F778"/>
    <mergeCell ref="E768:F768"/>
    <mergeCell ref="E769:F769"/>
    <mergeCell ref="E770:F770"/>
    <mergeCell ref="E787:F787"/>
    <mergeCell ref="E788:F788"/>
    <mergeCell ref="E793:F793"/>
    <mergeCell ref="E794:F794"/>
    <mergeCell ref="E816:F816"/>
    <mergeCell ref="E817:F817"/>
    <mergeCell ref="E807:F807"/>
    <mergeCell ref="E808:F808"/>
    <mergeCell ref="E809:F809"/>
    <mergeCell ref="E712:F712"/>
    <mergeCell ref="E713:F713"/>
    <mergeCell ref="E703:F703"/>
    <mergeCell ref="E704:F704"/>
    <mergeCell ref="E705:F705"/>
    <mergeCell ref="E711:F711"/>
    <mergeCell ref="E709:F709"/>
    <mergeCell ref="E710:F710"/>
    <mergeCell ref="H715:I715"/>
    <mergeCell ref="E757:F757"/>
    <mergeCell ref="E758:F758"/>
    <mergeCell ref="E759:F759"/>
    <mergeCell ref="E760:F760"/>
    <mergeCell ref="E747:F747"/>
    <mergeCell ref="E748:F748"/>
    <mergeCell ref="E749:F749"/>
    <mergeCell ref="E784:F784"/>
    <mergeCell ref="E741:F741"/>
    <mergeCell ref="H649:I649"/>
    <mergeCell ref="E652:F652"/>
    <mergeCell ref="E635:F635"/>
    <mergeCell ref="E636:F636"/>
    <mergeCell ref="E633:F633"/>
    <mergeCell ref="E634:F634"/>
    <mergeCell ref="E621:F621"/>
    <mergeCell ref="E733:F733"/>
    <mergeCell ref="E734:F734"/>
    <mergeCell ref="E739:F739"/>
    <mergeCell ref="E740:F740"/>
    <mergeCell ref="E661:F661"/>
    <mergeCell ref="E662:F662"/>
    <mergeCell ref="E663:F663"/>
    <mergeCell ref="E687:F687"/>
    <mergeCell ref="E688:F688"/>
    <mergeCell ref="E689:F689"/>
    <mergeCell ref="E690:F690"/>
    <mergeCell ref="E691:F691"/>
    <mergeCell ref="E692:F692"/>
    <mergeCell ref="E681:F681"/>
    <mergeCell ref="E682:F682"/>
    <mergeCell ref="E683:F683"/>
    <mergeCell ref="E684:F684"/>
    <mergeCell ref="E685:F685"/>
    <mergeCell ref="E686:F686"/>
    <mergeCell ref="E675:F675"/>
    <mergeCell ref="E698:F698"/>
    <mergeCell ref="E699:F699"/>
    <mergeCell ref="E700:F700"/>
    <mergeCell ref="E701:F701"/>
    <mergeCell ref="E702:F702"/>
    <mergeCell ref="E500:F500"/>
    <mergeCell ref="E501:F501"/>
    <mergeCell ref="H503:I503"/>
    <mergeCell ref="E490:F490"/>
    <mergeCell ref="E491:F491"/>
    <mergeCell ref="E492:F492"/>
    <mergeCell ref="E476:F476"/>
    <mergeCell ref="E477:F477"/>
    <mergeCell ref="E568:F568"/>
    <mergeCell ref="E569:F569"/>
    <mergeCell ref="E570:F570"/>
    <mergeCell ref="E576:F576"/>
    <mergeCell ref="E609:F609"/>
    <mergeCell ref="E610:F610"/>
    <mergeCell ref="E611:F611"/>
    <mergeCell ref="E514:F514"/>
    <mergeCell ref="E515:F515"/>
    <mergeCell ref="E516:F516"/>
    <mergeCell ref="E517:F517"/>
    <mergeCell ref="E543:F543"/>
    <mergeCell ref="E550:F550"/>
    <mergeCell ref="E551:F551"/>
    <mergeCell ref="E535:F535"/>
    <mergeCell ref="E540:F540"/>
    <mergeCell ref="E541:F541"/>
    <mergeCell ref="E542:F542"/>
    <mergeCell ref="E528:F528"/>
    <mergeCell ref="E529:F529"/>
    <mergeCell ref="E530:F530"/>
    <mergeCell ref="E560:F560"/>
    <mergeCell ref="E561:F561"/>
    <mergeCell ref="E600:F600"/>
    <mergeCell ref="E375:F375"/>
    <mergeCell ref="E380:F380"/>
    <mergeCell ref="E381:F381"/>
    <mergeCell ref="F374:G374"/>
    <mergeCell ref="E376:F376"/>
    <mergeCell ref="E377:F377"/>
    <mergeCell ref="E429:F429"/>
    <mergeCell ref="E430:F430"/>
    <mergeCell ref="E436:F436"/>
    <mergeCell ref="E422:F422"/>
    <mergeCell ref="E457:F457"/>
    <mergeCell ref="E458:F458"/>
    <mergeCell ref="E459:F459"/>
    <mergeCell ref="H424:I424"/>
    <mergeCell ref="F427:G427"/>
    <mergeCell ref="F428:G428"/>
    <mergeCell ref="E431:F431"/>
    <mergeCell ref="E432:F432"/>
    <mergeCell ref="E433:F433"/>
    <mergeCell ref="E434:F434"/>
    <mergeCell ref="E435:F435"/>
    <mergeCell ref="H439:I439"/>
    <mergeCell ref="F442:G442"/>
    <mergeCell ref="E443:F443"/>
    <mergeCell ref="E444:F444"/>
    <mergeCell ref="E445:F445"/>
    <mergeCell ref="E446:F446"/>
    <mergeCell ref="H451:I451"/>
    <mergeCell ref="E447:F447"/>
    <mergeCell ref="E448:F448"/>
    <mergeCell ref="E449:F449"/>
    <mergeCell ref="E437:F437"/>
    <mergeCell ref="E319:F319"/>
    <mergeCell ref="H321:I321"/>
    <mergeCell ref="E324:F324"/>
    <mergeCell ref="E325:F325"/>
    <mergeCell ref="E326:F326"/>
    <mergeCell ref="E354:F354"/>
    <mergeCell ref="E355:F355"/>
    <mergeCell ref="E353:F353"/>
    <mergeCell ref="E342:F342"/>
    <mergeCell ref="E343:F343"/>
    <mergeCell ref="E344:F344"/>
    <mergeCell ref="H328:I328"/>
    <mergeCell ref="E331:F331"/>
    <mergeCell ref="E332:F332"/>
    <mergeCell ref="E333:F333"/>
    <mergeCell ref="E368:F368"/>
    <mergeCell ref="E369:F369"/>
    <mergeCell ref="E317:F317"/>
    <mergeCell ref="E318:F318"/>
    <mergeCell ref="E236:F236"/>
    <mergeCell ref="E237:F237"/>
    <mergeCell ref="E238:F238"/>
    <mergeCell ref="E268:F268"/>
    <mergeCell ref="E269:F269"/>
    <mergeCell ref="E270:F270"/>
    <mergeCell ref="E261:F261"/>
    <mergeCell ref="E262:F262"/>
    <mergeCell ref="E250:F250"/>
    <mergeCell ref="E251:F251"/>
    <mergeCell ref="E252:F252"/>
    <mergeCell ref="E253:F253"/>
    <mergeCell ref="E254:F254"/>
    <mergeCell ref="E255:F255"/>
    <mergeCell ref="E360:F360"/>
    <mergeCell ref="E276:F276"/>
    <mergeCell ref="E277:F277"/>
    <mergeCell ref="E278:F278"/>
    <mergeCell ref="E279:F279"/>
    <mergeCell ref="E280:F280"/>
    <mergeCell ref="E309:F309"/>
    <mergeCell ref="E310:F310"/>
    <mergeCell ref="E296:F296"/>
    <mergeCell ref="E297:F297"/>
    <mergeCell ref="E302:F302"/>
    <mergeCell ref="E303:F303"/>
    <mergeCell ref="E304:F304"/>
    <mergeCell ref="E290:F290"/>
    <mergeCell ref="E281:F281"/>
    <mergeCell ref="E282:F282"/>
    <mergeCell ref="E201:F201"/>
    <mergeCell ref="E202:F202"/>
    <mergeCell ref="E203:F203"/>
    <mergeCell ref="E231:F231"/>
    <mergeCell ref="E232:F232"/>
    <mergeCell ref="E233:F233"/>
    <mergeCell ref="E234:F234"/>
    <mergeCell ref="E235:F235"/>
    <mergeCell ref="E159:F159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6:F196"/>
    <mergeCell ref="E208:F208"/>
    <mergeCell ref="E209:F209"/>
    <mergeCell ref="E229:F229"/>
    <mergeCell ref="E230:F230"/>
    <mergeCell ref="E216:F216"/>
    <mergeCell ref="E217:F217"/>
    <mergeCell ref="E222:F222"/>
    <mergeCell ref="E223:F223"/>
    <mergeCell ref="E224:F224"/>
    <mergeCell ref="E210:F210"/>
    <mergeCell ref="H106:I106"/>
    <mergeCell ref="E109:F109"/>
    <mergeCell ref="E110:F110"/>
    <mergeCell ref="E111:F111"/>
    <mergeCell ref="H130:I130"/>
    <mergeCell ref="E134:F134"/>
    <mergeCell ref="E135:F135"/>
    <mergeCell ref="E136:F136"/>
    <mergeCell ref="E137:F137"/>
    <mergeCell ref="H142:I142"/>
    <mergeCell ref="E145:F145"/>
    <mergeCell ref="E146:F146"/>
    <mergeCell ref="E147:F147"/>
    <mergeCell ref="E191:F191"/>
    <mergeCell ref="E192:F192"/>
    <mergeCell ref="E193:F193"/>
    <mergeCell ref="E194:F194"/>
    <mergeCell ref="E112:F112"/>
    <mergeCell ref="E113:F113"/>
    <mergeCell ref="E114:F114"/>
    <mergeCell ref="E149:F149"/>
    <mergeCell ref="E150:F150"/>
    <mergeCell ref="E133:F133"/>
    <mergeCell ref="E138:F138"/>
    <mergeCell ref="E139:F139"/>
    <mergeCell ref="E140:F140"/>
    <mergeCell ref="H116:I116"/>
    <mergeCell ref="E119:F119"/>
    <mergeCell ref="E120:F120"/>
    <mergeCell ref="E121:F121"/>
    <mergeCell ref="H123:I123"/>
    <mergeCell ref="E126:F126"/>
    <mergeCell ref="E127:F127"/>
    <mergeCell ref="E128:F128"/>
    <mergeCell ref="E25:F25"/>
    <mergeCell ref="E26:F26"/>
    <mergeCell ref="E53:F53"/>
    <mergeCell ref="E54:F54"/>
    <mergeCell ref="E58:F58"/>
    <mergeCell ref="E59:F59"/>
    <mergeCell ref="E47:F47"/>
    <mergeCell ref="E48:F48"/>
    <mergeCell ref="E36:F36"/>
    <mergeCell ref="E158:F158"/>
    <mergeCell ref="E177:F177"/>
    <mergeCell ref="E178:F178"/>
    <mergeCell ref="E170:F170"/>
    <mergeCell ref="E171:F171"/>
    <mergeCell ref="E79:F79"/>
    <mergeCell ref="E80:F80"/>
    <mergeCell ref="E94:F94"/>
    <mergeCell ref="E151:F151"/>
    <mergeCell ref="E102:F102"/>
    <mergeCell ref="E103:F103"/>
    <mergeCell ref="E104:F104"/>
    <mergeCell ref="E60:F60"/>
    <mergeCell ref="E73:F73"/>
    <mergeCell ref="E74:F74"/>
    <mergeCell ref="E95:F95"/>
    <mergeCell ref="E96:F96"/>
    <mergeCell ref="E97:F97"/>
    <mergeCell ref="H99:I99"/>
    <mergeCell ref="E85:F85"/>
    <mergeCell ref="E86:F86"/>
    <mergeCell ref="E87:F87"/>
    <mergeCell ref="H62:I62"/>
    <mergeCell ref="E65:F65"/>
    <mergeCell ref="E66:F66"/>
    <mergeCell ref="E67:F67"/>
    <mergeCell ref="E84:F84"/>
    <mergeCell ref="H89:I89"/>
    <mergeCell ref="E92:F92"/>
    <mergeCell ref="E93:F93"/>
    <mergeCell ref="H69:I69"/>
    <mergeCell ref="E72:F72"/>
    <mergeCell ref="E12:F12"/>
    <mergeCell ref="E13:F13"/>
    <mergeCell ref="E14:F14"/>
    <mergeCell ref="A9:J9"/>
    <mergeCell ref="F10:G10"/>
    <mergeCell ref="C1:D1"/>
    <mergeCell ref="E1:F1"/>
    <mergeCell ref="I1:J1"/>
    <mergeCell ref="C2:D2"/>
    <mergeCell ref="E2:F2"/>
    <mergeCell ref="I2:J2"/>
    <mergeCell ref="E27:F27"/>
    <mergeCell ref="E28:F28"/>
    <mergeCell ref="E15:F15"/>
    <mergeCell ref="E16:F16"/>
    <mergeCell ref="E17:F17"/>
    <mergeCell ref="E18:F18"/>
    <mergeCell ref="F11:G11"/>
    <mergeCell ref="E19:F19"/>
    <mergeCell ref="E20:F20"/>
    <mergeCell ref="H22:I22"/>
    <mergeCell ref="F24:G24"/>
    <mergeCell ref="E29:F29"/>
    <mergeCell ref="E30:F30"/>
    <mergeCell ref="E31:F31"/>
    <mergeCell ref="H33:I33"/>
    <mergeCell ref="E38:F38"/>
    <mergeCell ref="E39:F39"/>
    <mergeCell ref="E40:F40"/>
    <mergeCell ref="H43:I43"/>
    <mergeCell ref="E46:F46"/>
    <mergeCell ref="H50:I50"/>
    <mergeCell ref="E55:F55"/>
    <mergeCell ref="E56:F56"/>
    <mergeCell ref="E57:F57"/>
    <mergeCell ref="H76:I76"/>
    <mergeCell ref="E81:F81"/>
    <mergeCell ref="E82:F82"/>
    <mergeCell ref="E83:F83"/>
    <mergeCell ref="E37:F37"/>
    <mergeCell ref="E41:F41"/>
    <mergeCell ref="E148:F148"/>
    <mergeCell ref="H153:I153"/>
    <mergeCell ref="E156:F156"/>
    <mergeCell ref="E157:F157"/>
    <mergeCell ref="H161:I161"/>
    <mergeCell ref="F164:G164"/>
    <mergeCell ref="E165:F165"/>
    <mergeCell ref="E166:F166"/>
    <mergeCell ref="E167:F167"/>
    <mergeCell ref="E168:F168"/>
    <mergeCell ref="E169:F169"/>
    <mergeCell ref="H173:I173"/>
    <mergeCell ref="F176:G176"/>
    <mergeCell ref="E197:F197"/>
    <mergeCell ref="E198:F198"/>
    <mergeCell ref="E199:F199"/>
    <mergeCell ref="E200:F200"/>
    <mergeCell ref="E195:F195"/>
    <mergeCell ref="H205:I205"/>
    <mergeCell ref="E218:F218"/>
    <mergeCell ref="E219:F219"/>
    <mergeCell ref="E220:F220"/>
    <mergeCell ref="E221:F221"/>
    <mergeCell ref="H226:I226"/>
    <mergeCell ref="E239:F239"/>
    <mergeCell ref="E240:F240"/>
    <mergeCell ref="E241:F241"/>
    <mergeCell ref="E242:F242"/>
    <mergeCell ref="H247:I247"/>
    <mergeCell ref="E256:F256"/>
    <mergeCell ref="E257:F257"/>
    <mergeCell ref="E258:F258"/>
    <mergeCell ref="E259:F259"/>
    <mergeCell ref="E260:F260"/>
    <mergeCell ref="H264:I264"/>
    <mergeCell ref="E214:F214"/>
    <mergeCell ref="E215:F215"/>
    <mergeCell ref="E243:F243"/>
    <mergeCell ref="E244:F244"/>
    <mergeCell ref="E245:F245"/>
    <mergeCell ref="E211:F211"/>
    <mergeCell ref="E212:F212"/>
    <mergeCell ref="E213:F213"/>
    <mergeCell ref="F267:G267"/>
    <mergeCell ref="E284:F284"/>
    <mergeCell ref="E285:F285"/>
    <mergeCell ref="E286:F286"/>
    <mergeCell ref="E287:F287"/>
    <mergeCell ref="E288:F288"/>
    <mergeCell ref="H292:I292"/>
    <mergeCell ref="F295:G295"/>
    <mergeCell ref="E298:F298"/>
    <mergeCell ref="E299:F299"/>
    <mergeCell ref="E300:F300"/>
    <mergeCell ref="E301:F301"/>
    <mergeCell ref="H306:I306"/>
    <mergeCell ref="E313:F313"/>
    <mergeCell ref="E314:F314"/>
    <mergeCell ref="E315:F315"/>
    <mergeCell ref="E316:F316"/>
    <mergeCell ref="E271:F271"/>
    <mergeCell ref="E272:F272"/>
    <mergeCell ref="E273:F273"/>
    <mergeCell ref="E274:F274"/>
    <mergeCell ref="E275:F275"/>
    <mergeCell ref="E283:F283"/>
    <mergeCell ref="E289:F289"/>
    <mergeCell ref="E311:F311"/>
    <mergeCell ref="E312:F312"/>
    <mergeCell ref="H335:I335"/>
    <mergeCell ref="E338:F338"/>
    <mergeCell ref="E339:F339"/>
    <mergeCell ref="E340:F340"/>
    <mergeCell ref="E341:F341"/>
    <mergeCell ref="H346:I346"/>
    <mergeCell ref="E349:F349"/>
    <mergeCell ref="E350:F350"/>
    <mergeCell ref="E351:F351"/>
    <mergeCell ref="E352:F352"/>
    <mergeCell ref="H357:I357"/>
    <mergeCell ref="E363:F363"/>
    <mergeCell ref="E364:F364"/>
    <mergeCell ref="E365:F365"/>
    <mergeCell ref="E366:F366"/>
    <mergeCell ref="E367:F367"/>
    <mergeCell ref="H371:I371"/>
    <mergeCell ref="E361:F361"/>
    <mergeCell ref="E362:F362"/>
    <mergeCell ref="E378:F378"/>
    <mergeCell ref="E379:F379"/>
    <mergeCell ref="H384:I384"/>
    <mergeCell ref="E387:F387"/>
    <mergeCell ref="E388:F388"/>
    <mergeCell ref="H393:I393"/>
    <mergeCell ref="E396:F396"/>
    <mergeCell ref="H401:I401"/>
    <mergeCell ref="E407:F407"/>
    <mergeCell ref="E408:F408"/>
    <mergeCell ref="E409:F409"/>
    <mergeCell ref="E410:F410"/>
    <mergeCell ref="H415:I415"/>
    <mergeCell ref="E418:F418"/>
    <mergeCell ref="E419:F419"/>
    <mergeCell ref="E420:F420"/>
    <mergeCell ref="E421:F421"/>
    <mergeCell ref="E406:F406"/>
    <mergeCell ref="E411:F411"/>
    <mergeCell ref="E412:F412"/>
    <mergeCell ref="E413:F413"/>
    <mergeCell ref="E404:F404"/>
    <mergeCell ref="E405:F405"/>
    <mergeCell ref="E391:F391"/>
    <mergeCell ref="E397:F397"/>
    <mergeCell ref="E398:F398"/>
    <mergeCell ref="E399:F399"/>
    <mergeCell ref="E382:F382"/>
    <mergeCell ref="E389:F389"/>
    <mergeCell ref="E390:F390"/>
    <mergeCell ref="E454:F454"/>
    <mergeCell ref="E455:F455"/>
    <mergeCell ref="E456:F456"/>
    <mergeCell ref="H468:I468"/>
    <mergeCell ref="E471:F471"/>
    <mergeCell ref="E472:F472"/>
    <mergeCell ref="E473:F473"/>
    <mergeCell ref="E474:F474"/>
    <mergeCell ref="E478:F478"/>
    <mergeCell ref="H480:I480"/>
    <mergeCell ref="E485:F485"/>
    <mergeCell ref="H487:I487"/>
    <mergeCell ref="H494:I494"/>
    <mergeCell ref="E497:F497"/>
    <mergeCell ref="H519:I519"/>
    <mergeCell ref="E523:F523"/>
    <mergeCell ref="E524:F524"/>
    <mergeCell ref="E483:F483"/>
    <mergeCell ref="E484:F484"/>
    <mergeCell ref="E475:F475"/>
    <mergeCell ref="E506:F506"/>
    <mergeCell ref="E507:F507"/>
    <mergeCell ref="E508:F508"/>
    <mergeCell ref="E509:F509"/>
    <mergeCell ref="H511:I511"/>
    <mergeCell ref="E522:F522"/>
    <mergeCell ref="H461:I461"/>
    <mergeCell ref="E464:F464"/>
    <mergeCell ref="E465:F465"/>
    <mergeCell ref="E466:F466"/>
    <mergeCell ref="E498:F498"/>
    <mergeCell ref="E499:F499"/>
    <mergeCell ref="E525:F525"/>
    <mergeCell ref="E526:F526"/>
    <mergeCell ref="H532:I532"/>
    <mergeCell ref="E536:F536"/>
    <mergeCell ref="E537:F537"/>
    <mergeCell ref="E538:F538"/>
    <mergeCell ref="E539:F539"/>
    <mergeCell ref="H545:I545"/>
    <mergeCell ref="E548:F548"/>
    <mergeCell ref="E549:F549"/>
    <mergeCell ref="H563:I563"/>
    <mergeCell ref="E566:F566"/>
    <mergeCell ref="E567:F567"/>
    <mergeCell ref="E571:F571"/>
    <mergeCell ref="H573:I573"/>
    <mergeCell ref="H580:I580"/>
    <mergeCell ref="E583:F583"/>
    <mergeCell ref="E527:F527"/>
    <mergeCell ref="E552:F552"/>
    <mergeCell ref="E553:F553"/>
    <mergeCell ref="H555:I555"/>
    <mergeCell ref="E558:F558"/>
    <mergeCell ref="E559:F559"/>
    <mergeCell ref="E577:F577"/>
    <mergeCell ref="E578:F578"/>
    <mergeCell ref="E584:F584"/>
    <mergeCell ref="E588:F588"/>
    <mergeCell ref="H590:I590"/>
    <mergeCell ref="E595:F595"/>
    <mergeCell ref="H597:I597"/>
    <mergeCell ref="H604:I604"/>
    <mergeCell ref="E607:F607"/>
    <mergeCell ref="E608:F608"/>
    <mergeCell ref="H614:I614"/>
    <mergeCell ref="E617:F617"/>
    <mergeCell ref="E618:F618"/>
    <mergeCell ref="E619:F619"/>
    <mergeCell ref="E620:F620"/>
    <mergeCell ref="H626:I626"/>
    <mergeCell ref="E629:F629"/>
    <mergeCell ref="E630:F630"/>
    <mergeCell ref="E631:F631"/>
    <mergeCell ref="E622:F622"/>
    <mergeCell ref="E623:F623"/>
    <mergeCell ref="E624:F624"/>
    <mergeCell ref="E601:F601"/>
    <mergeCell ref="E602:F602"/>
    <mergeCell ref="E586:F586"/>
    <mergeCell ref="E587:F587"/>
    <mergeCell ref="E593:F593"/>
    <mergeCell ref="E594:F594"/>
    <mergeCell ref="E585:F585"/>
    <mergeCell ref="E612:F612"/>
    <mergeCell ref="E632:F632"/>
    <mergeCell ref="H638:I638"/>
    <mergeCell ref="E641:F641"/>
    <mergeCell ref="E642:F642"/>
    <mergeCell ref="E643:F643"/>
    <mergeCell ref="E660:F660"/>
    <mergeCell ref="H665:I665"/>
    <mergeCell ref="F668:G668"/>
    <mergeCell ref="E669:F669"/>
    <mergeCell ref="E670:F670"/>
    <mergeCell ref="E671:F671"/>
    <mergeCell ref="E672:F672"/>
    <mergeCell ref="H677:I677"/>
    <mergeCell ref="F680:G680"/>
    <mergeCell ref="E706:F706"/>
    <mergeCell ref="E707:F707"/>
    <mergeCell ref="E708:F708"/>
    <mergeCell ref="E653:F653"/>
    <mergeCell ref="E654:F654"/>
    <mergeCell ref="E655:F655"/>
    <mergeCell ref="H657:I657"/>
    <mergeCell ref="E673:F673"/>
    <mergeCell ref="E674:F674"/>
    <mergeCell ref="E693:F693"/>
    <mergeCell ref="E694:F694"/>
    <mergeCell ref="E695:F695"/>
    <mergeCell ref="E696:F696"/>
    <mergeCell ref="E697:F697"/>
    <mergeCell ref="E644:F644"/>
    <mergeCell ref="E645:F645"/>
    <mergeCell ref="E646:F646"/>
    <mergeCell ref="E647:F647"/>
    <mergeCell ref="F718:G718"/>
    <mergeCell ref="E720:F720"/>
    <mergeCell ref="E721:F721"/>
    <mergeCell ref="E722:F722"/>
    <mergeCell ref="E723:F723"/>
    <mergeCell ref="H729:I729"/>
    <mergeCell ref="E735:F735"/>
    <mergeCell ref="E736:F736"/>
    <mergeCell ref="E737:F737"/>
    <mergeCell ref="E738:F738"/>
    <mergeCell ref="E742:F742"/>
    <mergeCell ref="H744:I744"/>
    <mergeCell ref="H751:I751"/>
    <mergeCell ref="E754:F754"/>
    <mergeCell ref="E755:F755"/>
    <mergeCell ref="E756:F756"/>
    <mergeCell ref="H762:I762"/>
    <mergeCell ref="E727:F727"/>
    <mergeCell ref="E732:F732"/>
    <mergeCell ref="E719:F719"/>
    <mergeCell ref="E724:F724"/>
    <mergeCell ref="E725:F725"/>
    <mergeCell ref="E726:F726"/>
    <mergeCell ref="E789:F789"/>
    <mergeCell ref="E790:F790"/>
    <mergeCell ref="E791:F791"/>
    <mergeCell ref="E792:F792"/>
    <mergeCell ref="H798:I798"/>
    <mergeCell ref="E810:F810"/>
    <mergeCell ref="E811:F811"/>
    <mergeCell ref="E812:F812"/>
    <mergeCell ref="E813:F813"/>
    <mergeCell ref="H819:I819"/>
    <mergeCell ref="E824:F824"/>
    <mergeCell ref="E825:F825"/>
    <mergeCell ref="E826:F826"/>
    <mergeCell ref="E827:F827"/>
    <mergeCell ref="H833:I833"/>
    <mergeCell ref="E845:F845"/>
    <mergeCell ref="E846:F846"/>
    <mergeCell ref="E828:F828"/>
    <mergeCell ref="E829:F829"/>
    <mergeCell ref="E836:F836"/>
    <mergeCell ref="E837:F837"/>
    <mergeCell ref="E838:F838"/>
    <mergeCell ref="E839:F839"/>
    <mergeCell ref="E840:F840"/>
    <mergeCell ref="E814:F814"/>
    <mergeCell ref="E815:F815"/>
    <mergeCell ref="E801:F801"/>
    <mergeCell ref="E802:F802"/>
    <mergeCell ref="E830:F830"/>
    <mergeCell ref="E831:F831"/>
    <mergeCell ref="E841:F841"/>
    <mergeCell ref="E842:F842"/>
    <mergeCell ref="E847:F847"/>
    <mergeCell ref="E848:F848"/>
    <mergeCell ref="H854:I854"/>
    <mergeCell ref="E866:F866"/>
    <mergeCell ref="E867:F867"/>
    <mergeCell ref="E868:F868"/>
    <mergeCell ref="E869:F869"/>
    <mergeCell ref="E870:F870"/>
    <mergeCell ref="H875:I875"/>
    <mergeCell ref="F878:G878"/>
    <mergeCell ref="E879:F879"/>
    <mergeCell ref="E880:F880"/>
    <mergeCell ref="E881:F881"/>
    <mergeCell ref="E882:F882"/>
    <mergeCell ref="H888:I888"/>
    <mergeCell ref="E893:F893"/>
    <mergeCell ref="E894:F894"/>
    <mergeCell ref="E849:F849"/>
    <mergeCell ref="E862:F862"/>
    <mergeCell ref="E863:F863"/>
    <mergeCell ref="E864:F864"/>
    <mergeCell ref="E865:F865"/>
    <mergeCell ref="E883:F883"/>
    <mergeCell ref="E857:F857"/>
    <mergeCell ref="E858:F858"/>
    <mergeCell ref="E859:F859"/>
    <mergeCell ref="E860:F860"/>
    <mergeCell ref="E861:F861"/>
    <mergeCell ref="E850:F850"/>
    <mergeCell ref="E851:F851"/>
    <mergeCell ref="E852:F852"/>
    <mergeCell ref="E895:F895"/>
    <mergeCell ref="E896:F896"/>
    <mergeCell ref="H902:I902"/>
    <mergeCell ref="E905:F905"/>
    <mergeCell ref="H911:I911"/>
    <mergeCell ref="E914:F914"/>
    <mergeCell ref="E923:F923"/>
    <mergeCell ref="E924:F924"/>
    <mergeCell ref="H928:I928"/>
    <mergeCell ref="F931:G931"/>
    <mergeCell ref="F932:G932"/>
    <mergeCell ref="E934:F934"/>
    <mergeCell ref="E935:F935"/>
    <mergeCell ref="E936:F936"/>
    <mergeCell ref="E937:F937"/>
    <mergeCell ref="E938:F938"/>
    <mergeCell ref="H943:I943"/>
    <mergeCell ref="E908:F908"/>
    <mergeCell ref="E909:F909"/>
    <mergeCell ref="E915:F915"/>
    <mergeCell ref="H920:I920"/>
    <mergeCell ref="F946:G946"/>
    <mergeCell ref="E947:F947"/>
    <mergeCell ref="E948:F948"/>
    <mergeCell ref="E949:F949"/>
    <mergeCell ref="H955:I955"/>
    <mergeCell ref="E958:F958"/>
    <mergeCell ref="E959:F959"/>
    <mergeCell ref="E963:F963"/>
    <mergeCell ref="H965:I965"/>
    <mergeCell ref="H972:I972"/>
    <mergeCell ref="E975:F975"/>
    <mergeCell ref="E976:F976"/>
    <mergeCell ref="E977:F977"/>
    <mergeCell ref="E978:F978"/>
    <mergeCell ref="E982:F982"/>
    <mergeCell ref="H984:I984"/>
    <mergeCell ref="E989:F989"/>
    <mergeCell ref="E970:F970"/>
    <mergeCell ref="E962:F962"/>
    <mergeCell ref="E987:F987"/>
    <mergeCell ref="E988:F988"/>
    <mergeCell ref="E979:F979"/>
    <mergeCell ref="E980:F980"/>
    <mergeCell ref="E981:F981"/>
    <mergeCell ref="E968:F968"/>
    <mergeCell ref="E969:F969"/>
    <mergeCell ref="H991:I991"/>
    <mergeCell ref="H998:I998"/>
    <mergeCell ref="E1002:F1002"/>
    <mergeCell ref="E1003:F1003"/>
    <mergeCell ref="E1004:F1004"/>
    <mergeCell ref="E1005:F1005"/>
    <mergeCell ref="H1011:I1011"/>
    <mergeCell ref="E1014:F1014"/>
    <mergeCell ref="E1015:F1015"/>
    <mergeCell ref="E1019:F1019"/>
    <mergeCell ref="H1021:I1021"/>
    <mergeCell ref="H1028:I1028"/>
    <mergeCell ref="E1031:F1031"/>
    <mergeCell ref="E1032:F1032"/>
    <mergeCell ref="E1036:F1036"/>
    <mergeCell ref="H1038:I1038"/>
    <mergeCell ref="E1043:F1043"/>
    <mergeCell ref="E1006:F1006"/>
    <mergeCell ref="E1007:F1007"/>
    <mergeCell ref="E1008:F1008"/>
    <mergeCell ref="E1009:F1009"/>
    <mergeCell ref="E1001:F1001"/>
    <mergeCell ref="E994:F994"/>
    <mergeCell ref="E995:F995"/>
    <mergeCell ref="E996:F996"/>
    <mergeCell ref="E1016:F1016"/>
    <mergeCell ref="E1017:F1017"/>
    <mergeCell ref="E1018:F1018"/>
    <mergeCell ref="E1055:F1055"/>
    <mergeCell ref="E1056:F1056"/>
    <mergeCell ref="E1057:F1057"/>
    <mergeCell ref="E1058:F1058"/>
    <mergeCell ref="H1064:I1064"/>
    <mergeCell ref="E1067:F1067"/>
    <mergeCell ref="E1068:F1068"/>
    <mergeCell ref="E1069:F1069"/>
    <mergeCell ref="E1078:F1078"/>
    <mergeCell ref="H1083:I1083"/>
    <mergeCell ref="F1086:G1086"/>
    <mergeCell ref="E1087:F1087"/>
    <mergeCell ref="E1088:F1088"/>
    <mergeCell ref="E1089:F1089"/>
    <mergeCell ref="E1090:F1090"/>
    <mergeCell ref="H1095:I1095"/>
    <mergeCell ref="F1098:G1098"/>
    <mergeCell ref="E1059:F1059"/>
    <mergeCell ref="E1060:F1060"/>
    <mergeCell ref="E1061:F1061"/>
    <mergeCell ref="E1062:F1062"/>
    <mergeCell ref="E1126:F1126"/>
    <mergeCell ref="E1127:F1127"/>
    <mergeCell ref="H1133:I1133"/>
    <mergeCell ref="E1145:F1145"/>
    <mergeCell ref="E1146:F1146"/>
    <mergeCell ref="E1147:F1147"/>
    <mergeCell ref="E1148:F1148"/>
    <mergeCell ref="H1154:I1154"/>
    <mergeCell ref="E1162:F1162"/>
    <mergeCell ref="E1163:F1163"/>
    <mergeCell ref="E1164:F1164"/>
    <mergeCell ref="E1165:F1165"/>
    <mergeCell ref="H1171:I1171"/>
    <mergeCell ref="E1183:F1183"/>
    <mergeCell ref="E1184:F1184"/>
    <mergeCell ref="E1185:F1185"/>
    <mergeCell ref="E1186:F1186"/>
    <mergeCell ref="E1149:F1149"/>
    <mergeCell ref="E1150:F1150"/>
    <mergeCell ref="E1151:F1151"/>
    <mergeCell ref="E1152:F1152"/>
    <mergeCell ref="E1178:F1178"/>
    <mergeCell ref="E1179:F1179"/>
    <mergeCell ref="E1180:F1180"/>
    <mergeCell ref="E1181:F1181"/>
    <mergeCell ref="E1182:F1182"/>
    <mergeCell ref="E1128:F1128"/>
    <mergeCell ref="E1129:F1129"/>
    <mergeCell ref="E1130:F1130"/>
    <mergeCell ref="E1131:F1131"/>
    <mergeCell ref="E1338:F1338"/>
    <mergeCell ref="E1339:F1339"/>
    <mergeCell ref="E1340:F1340"/>
    <mergeCell ref="E1344:F1344"/>
    <mergeCell ref="H1346:I1346"/>
    <mergeCell ref="E1349:F1349"/>
    <mergeCell ref="E1350:F1350"/>
    <mergeCell ref="E1351:F1351"/>
    <mergeCell ref="H1353:I1353"/>
    <mergeCell ref="H1220:I1220"/>
    <mergeCell ref="F1223:G1223"/>
    <mergeCell ref="E1226:F1226"/>
    <mergeCell ref="E1227:F1227"/>
    <mergeCell ref="E1228:F1228"/>
    <mergeCell ref="E1229:F1229"/>
    <mergeCell ref="E1230:F1230"/>
    <mergeCell ref="H1235:I1235"/>
    <mergeCell ref="F1238:G1238"/>
    <mergeCell ref="E1239:F1239"/>
    <mergeCell ref="E1240:F1240"/>
    <mergeCell ref="E1241:F1241"/>
    <mergeCell ref="E1242:F1242"/>
    <mergeCell ref="H1248:I1248"/>
    <mergeCell ref="E1253:F1253"/>
    <mergeCell ref="E1254:F1254"/>
    <mergeCell ref="E1255:F1255"/>
    <mergeCell ref="E1233:F1233"/>
    <mergeCell ref="E1266:F1266"/>
    <mergeCell ref="E1267:F1267"/>
    <mergeCell ref="E1268:F1268"/>
    <mergeCell ref="E1269:F1269"/>
    <mergeCell ref="E1275:F1275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6CD9-E198-4779-B147-9A8B953A58AD}">
  <dimension ref="A1:D38"/>
  <sheetViews>
    <sheetView workbookViewId="0">
      <selection activeCell="D19" sqref="D19"/>
    </sheetView>
  </sheetViews>
  <sheetFormatPr defaultRowHeight="12.75" x14ac:dyDescent="0.2"/>
  <cols>
    <col min="1" max="1" width="9.375" style="101" customWidth="1"/>
    <col min="2" max="2" width="21.25" style="101" customWidth="1"/>
    <col min="3" max="3" width="25.375" style="101" customWidth="1"/>
    <col min="4" max="4" width="19.125" style="101" customWidth="1"/>
    <col min="5" max="256" width="9" style="101"/>
    <col min="257" max="257" width="9.375" style="101" customWidth="1"/>
    <col min="258" max="258" width="21.25" style="101" customWidth="1"/>
    <col min="259" max="259" width="25.375" style="101" customWidth="1"/>
    <col min="260" max="260" width="19.125" style="101" customWidth="1"/>
    <col min="261" max="512" width="9" style="101"/>
    <col min="513" max="513" width="9.375" style="101" customWidth="1"/>
    <col min="514" max="514" width="21.25" style="101" customWidth="1"/>
    <col min="515" max="515" width="25.375" style="101" customWidth="1"/>
    <col min="516" max="516" width="19.125" style="101" customWidth="1"/>
    <col min="517" max="768" width="9" style="101"/>
    <col min="769" max="769" width="9.375" style="101" customWidth="1"/>
    <col min="770" max="770" width="21.25" style="101" customWidth="1"/>
    <col min="771" max="771" width="25.375" style="101" customWidth="1"/>
    <col min="772" max="772" width="19.125" style="101" customWidth="1"/>
    <col min="773" max="1024" width="9" style="101"/>
    <col min="1025" max="1025" width="9.375" style="101" customWidth="1"/>
    <col min="1026" max="1026" width="21.25" style="101" customWidth="1"/>
    <col min="1027" max="1027" width="25.375" style="101" customWidth="1"/>
    <col min="1028" max="1028" width="19.125" style="101" customWidth="1"/>
    <col min="1029" max="1280" width="9" style="101"/>
    <col min="1281" max="1281" width="9.375" style="101" customWidth="1"/>
    <col min="1282" max="1282" width="21.25" style="101" customWidth="1"/>
    <col min="1283" max="1283" width="25.375" style="101" customWidth="1"/>
    <col min="1284" max="1284" width="19.125" style="101" customWidth="1"/>
    <col min="1285" max="1536" width="9" style="101"/>
    <col min="1537" max="1537" width="9.375" style="101" customWidth="1"/>
    <col min="1538" max="1538" width="21.25" style="101" customWidth="1"/>
    <col min="1539" max="1539" width="25.375" style="101" customWidth="1"/>
    <col min="1540" max="1540" width="19.125" style="101" customWidth="1"/>
    <col min="1541" max="1792" width="9" style="101"/>
    <col min="1793" max="1793" width="9.375" style="101" customWidth="1"/>
    <col min="1794" max="1794" width="21.25" style="101" customWidth="1"/>
    <col min="1795" max="1795" width="25.375" style="101" customWidth="1"/>
    <col min="1796" max="1796" width="19.125" style="101" customWidth="1"/>
    <col min="1797" max="2048" width="9" style="101"/>
    <col min="2049" max="2049" width="9.375" style="101" customWidth="1"/>
    <col min="2050" max="2050" width="21.25" style="101" customWidth="1"/>
    <col min="2051" max="2051" width="25.375" style="101" customWidth="1"/>
    <col min="2052" max="2052" width="19.125" style="101" customWidth="1"/>
    <col min="2053" max="2304" width="9" style="101"/>
    <col min="2305" max="2305" width="9.375" style="101" customWidth="1"/>
    <col min="2306" max="2306" width="21.25" style="101" customWidth="1"/>
    <col min="2307" max="2307" width="25.375" style="101" customWidth="1"/>
    <col min="2308" max="2308" width="19.125" style="101" customWidth="1"/>
    <col min="2309" max="2560" width="9" style="101"/>
    <col min="2561" max="2561" width="9.375" style="101" customWidth="1"/>
    <col min="2562" max="2562" width="21.25" style="101" customWidth="1"/>
    <col min="2563" max="2563" width="25.375" style="101" customWidth="1"/>
    <col min="2564" max="2564" width="19.125" style="101" customWidth="1"/>
    <col min="2565" max="2816" width="9" style="101"/>
    <col min="2817" max="2817" width="9.375" style="101" customWidth="1"/>
    <col min="2818" max="2818" width="21.25" style="101" customWidth="1"/>
    <col min="2819" max="2819" width="25.375" style="101" customWidth="1"/>
    <col min="2820" max="2820" width="19.125" style="101" customWidth="1"/>
    <col min="2821" max="3072" width="9" style="101"/>
    <col min="3073" max="3073" width="9.375" style="101" customWidth="1"/>
    <col min="3074" max="3074" width="21.25" style="101" customWidth="1"/>
    <col min="3075" max="3075" width="25.375" style="101" customWidth="1"/>
    <col min="3076" max="3076" width="19.125" style="101" customWidth="1"/>
    <col min="3077" max="3328" width="9" style="101"/>
    <col min="3329" max="3329" width="9.375" style="101" customWidth="1"/>
    <col min="3330" max="3330" width="21.25" style="101" customWidth="1"/>
    <col min="3331" max="3331" width="25.375" style="101" customWidth="1"/>
    <col min="3332" max="3332" width="19.125" style="101" customWidth="1"/>
    <col min="3333" max="3584" width="9" style="101"/>
    <col min="3585" max="3585" width="9.375" style="101" customWidth="1"/>
    <col min="3586" max="3586" width="21.25" style="101" customWidth="1"/>
    <col min="3587" max="3587" width="25.375" style="101" customWidth="1"/>
    <col min="3588" max="3588" width="19.125" style="101" customWidth="1"/>
    <col min="3589" max="3840" width="9" style="101"/>
    <col min="3841" max="3841" width="9.375" style="101" customWidth="1"/>
    <col min="3842" max="3842" width="21.25" style="101" customWidth="1"/>
    <col min="3843" max="3843" width="25.375" style="101" customWidth="1"/>
    <col min="3844" max="3844" width="19.125" style="101" customWidth="1"/>
    <col min="3845" max="4096" width="9" style="101"/>
    <col min="4097" max="4097" width="9.375" style="101" customWidth="1"/>
    <col min="4098" max="4098" width="21.25" style="101" customWidth="1"/>
    <col min="4099" max="4099" width="25.375" style="101" customWidth="1"/>
    <col min="4100" max="4100" width="19.125" style="101" customWidth="1"/>
    <col min="4101" max="4352" width="9" style="101"/>
    <col min="4353" max="4353" width="9.375" style="101" customWidth="1"/>
    <col min="4354" max="4354" width="21.25" style="101" customWidth="1"/>
    <col min="4355" max="4355" width="25.375" style="101" customWidth="1"/>
    <col min="4356" max="4356" width="19.125" style="101" customWidth="1"/>
    <col min="4357" max="4608" width="9" style="101"/>
    <col min="4609" max="4609" width="9.375" style="101" customWidth="1"/>
    <col min="4610" max="4610" width="21.25" style="101" customWidth="1"/>
    <col min="4611" max="4611" width="25.375" style="101" customWidth="1"/>
    <col min="4612" max="4612" width="19.125" style="101" customWidth="1"/>
    <col min="4613" max="4864" width="9" style="101"/>
    <col min="4865" max="4865" width="9.375" style="101" customWidth="1"/>
    <col min="4866" max="4866" width="21.25" style="101" customWidth="1"/>
    <col min="4867" max="4867" width="25.375" style="101" customWidth="1"/>
    <col min="4868" max="4868" width="19.125" style="101" customWidth="1"/>
    <col min="4869" max="5120" width="9" style="101"/>
    <col min="5121" max="5121" width="9.375" style="101" customWidth="1"/>
    <col min="5122" max="5122" width="21.25" style="101" customWidth="1"/>
    <col min="5123" max="5123" width="25.375" style="101" customWidth="1"/>
    <col min="5124" max="5124" width="19.125" style="101" customWidth="1"/>
    <col min="5125" max="5376" width="9" style="101"/>
    <col min="5377" max="5377" width="9.375" style="101" customWidth="1"/>
    <col min="5378" max="5378" width="21.25" style="101" customWidth="1"/>
    <col min="5379" max="5379" width="25.375" style="101" customWidth="1"/>
    <col min="5380" max="5380" width="19.125" style="101" customWidth="1"/>
    <col min="5381" max="5632" width="9" style="101"/>
    <col min="5633" max="5633" width="9.375" style="101" customWidth="1"/>
    <col min="5634" max="5634" width="21.25" style="101" customWidth="1"/>
    <col min="5635" max="5635" width="25.375" style="101" customWidth="1"/>
    <col min="5636" max="5636" width="19.125" style="101" customWidth="1"/>
    <col min="5637" max="5888" width="9" style="101"/>
    <col min="5889" max="5889" width="9.375" style="101" customWidth="1"/>
    <col min="5890" max="5890" width="21.25" style="101" customWidth="1"/>
    <col min="5891" max="5891" width="25.375" style="101" customWidth="1"/>
    <col min="5892" max="5892" width="19.125" style="101" customWidth="1"/>
    <col min="5893" max="6144" width="9" style="101"/>
    <col min="6145" max="6145" width="9.375" style="101" customWidth="1"/>
    <col min="6146" max="6146" width="21.25" style="101" customWidth="1"/>
    <col min="6147" max="6147" width="25.375" style="101" customWidth="1"/>
    <col min="6148" max="6148" width="19.125" style="101" customWidth="1"/>
    <col min="6149" max="6400" width="9" style="101"/>
    <col min="6401" max="6401" width="9.375" style="101" customWidth="1"/>
    <col min="6402" max="6402" width="21.25" style="101" customWidth="1"/>
    <col min="6403" max="6403" width="25.375" style="101" customWidth="1"/>
    <col min="6404" max="6404" width="19.125" style="101" customWidth="1"/>
    <col min="6405" max="6656" width="9" style="101"/>
    <col min="6657" max="6657" width="9.375" style="101" customWidth="1"/>
    <col min="6658" max="6658" width="21.25" style="101" customWidth="1"/>
    <col min="6659" max="6659" width="25.375" style="101" customWidth="1"/>
    <col min="6660" max="6660" width="19.125" style="101" customWidth="1"/>
    <col min="6661" max="6912" width="9" style="101"/>
    <col min="6913" max="6913" width="9.375" style="101" customWidth="1"/>
    <col min="6914" max="6914" width="21.25" style="101" customWidth="1"/>
    <col min="6915" max="6915" width="25.375" style="101" customWidth="1"/>
    <col min="6916" max="6916" width="19.125" style="101" customWidth="1"/>
    <col min="6917" max="7168" width="9" style="101"/>
    <col min="7169" max="7169" width="9.375" style="101" customWidth="1"/>
    <col min="7170" max="7170" width="21.25" style="101" customWidth="1"/>
    <col min="7171" max="7171" width="25.375" style="101" customWidth="1"/>
    <col min="7172" max="7172" width="19.125" style="101" customWidth="1"/>
    <col min="7173" max="7424" width="9" style="101"/>
    <col min="7425" max="7425" width="9.375" style="101" customWidth="1"/>
    <col min="7426" max="7426" width="21.25" style="101" customWidth="1"/>
    <col min="7427" max="7427" width="25.375" style="101" customWidth="1"/>
    <col min="7428" max="7428" width="19.125" style="101" customWidth="1"/>
    <col min="7429" max="7680" width="9" style="101"/>
    <col min="7681" max="7681" width="9.375" style="101" customWidth="1"/>
    <col min="7682" max="7682" width="21.25" style="101" customWidth="1"/>
    <col min="7683" max="7683" width="25.375" style="101" customWidth="1"/>
    <col min="7684" max="7684" width="19.125" style="101" customWidth="1"/>
    <col min="7685" max="7936" width="9" style="101"/>
    <col min="7937" max="7937" width="9.375" style="101" customWidth="1"/>
    <col min="7938" max="7938" width="21.25" style="101" customWidth="1"/>
    <col min="7939" max="7939" width="25.375" style="101" customWidth="1"/>
    <col min="7940" max="7940" width="19.125" style="101" customWidth="1"/>
    <col min="7941" max="8192" width="9" style="101"/>
    <col min="8193" max="8193" width="9.375" style="101" customWidth="1"/>
    <col min="8194" max="8194" width="21.25" style="101" customWidth="1"/>
    <col min="8195" max="8195" width="25.375" style="101" customWidth="1"/>
    <col min="8196" max="8196" width="19.125" style="101" customWidth="1"/>
    <col min="8197" max="8448" width="9" style="101"/>
    <col min="8449" max="8449" width="9.375" style="101" customWidth="1"/>
    <col min="8450" max="8450" width="21.25" style="101" customWidth="1"/>
    <col min="8451" max="8451" width="25.375" style="101" customWidth="1"/>
    <col min="8452" max="8452" width="19.125" style="101" customWidth="1"/>
    <col min="8453" max="8704" width="9" style="101"/>
    <col min="8705" max="8705" width="9.375" style="101" customWidth="1"/>
    <col min="8706" max="8706" width="21.25" style="101" customWidth="1"/>
    <col min="8707" max="8707" width="25.375" style="101" customWidth="1"/>
    <col min="8708" max="8708" width="19.125" style="101" customWidth="1"/>
    <col min="8709" max="8960" width="9" style="101"/>
    <col min="8961" max="8961" width="9.375" style="101" customWidth="1"/>
    <col min="8962" max="8962" width="21.25" style="101" customWidth="1"/>
    <col min="8963" max="8963" width="25.375" style="101" customWidth="1"/>
    <col min="8964" max="8964" width="19.125" style="101" customWidth="1"/>
    <col min="8965" max="9216" width="9" style="101"/>
    <col min="9217" max="9217" width="9.375" style="101" customWidth="1"/>
    <col min="9218" max="9218" width="21.25" style="101" customWidth="1"/>
    <col min="9219" max="9219" width="25.375" style="101" customWidth="1"/>
    <col min="9220" max="9220" width="19.125" style="101" customWidth="1"/>
    <col min="9221" max="9472" width="9" style="101"/>
    <col min="9473" max="9473" width="9.375" style="101" customWidth="1"/>
    <col min="9474" max="9474" width="21.25" style="101" customWidth="1"/>
    <col min="9475" max="9475" width="25.375" style="101" customWidth="1"/>
    <col min="9476" max="9476" width="19.125" style="101" customWidth="1"/>
    <col min="9477" max="9728" width="9" style="101"/>
    <col min="9729" max="9729" width="9.375" style="101" customWidth="1"/>
    <col min="9730" max="9730" width="21.25" style="101" customWidth="1"/>
    <col min="9731" max="9731" width="25.375" style="101" customWidth="1"/>
    <col min="9732" max="9732" width="19.125" style="101" customWidth="1"/>
    <col min="9733" max="9984" width="9" style="101"/>
    <col min="9985" max="9985" width="9.375" style="101" customWidth="1"/>
    <col min="9986" max="9986" width="21.25" style="101" customWidth="1"/>
    <col min="9987" max="9987" width="25.375" style="101" customWidth="1"/>
    <col min="9988" max="9988" width="19.125" style="101" customWidth="1"/>
    <col min="9989" max="10240" width="9" style="101"/>
    <col min="10241" max="10241" width="9.375" style="101" customWidth="1"/>
    <col min="10242" max="10242" width="21.25" style="101" customWidth="1"/>
    <col min="10243" max="10243" width="25.375" style="101" customWidth="1"/>
    <col min="10244" max="10244" width="19.125" style="101" customWidth="1"/>
    <col min="10245" max="10496" width="9" style="101"/>
    <col min="10497" max="10497" width="9.375" style="101" customWidth="1"/>
    <col min="10498" max="10498" width="21.25" style="101" customWidth="1"/>
    <col min="10499" max="10499" width="25.375" style="101" customWidth="1"/>
    <col min="10500" max="10500" width="19.125" style="101" customWidth="1"/>
    <col min="10501" max="10752" width="9" style="101"/>
    <col min="10753" max="10753" width="9.375" style="101" customWidth="1"/>
    <col min="10754" max="10754" width="21.25" style="101" customWidth="1"/>
    <col min="10755" max="10755" width="25.375" style="101" customWidth="1"/>
    <col min="10756" max="10756" width="19.125" style="101" customWidth="1"/>
    <col min="10757" max="11008" width="9" style="101"/>
    <col min="11009" max="11009" width="9.375" style="101" customWidth="1"/>
    <col min="11010" max="11010" width="21.25" style="101" customWidth="1"/>
    <col min="11011" max="11011" width="25.375" style="101" customWidth="1"/>
    <col min="11012" max="11012" width="19.125" style="101" customWidth="1"/>
    <col min="11013" max="11264" width="9" style="101"/>
    <col min="11265" max="11265" width="9.375" style="101" customWidth="1"/>
    <col min="11266" max="11266" width="21.25" style="101" customWidth="1"/>
    <col min="11267" max="11267" width="25.375" style="101" customWidth="1"/>
    <col min="11268" max="11268" width="19.125" style="101" customWidth="1"/>
    <col min="11269" max="11520" width="9" style="101"/>
    <col min="11521" max="11521" width="9.375" style="101" customWidth="1"/>
    <col min="11522" max="11522" width="21.25" style="101" customWidth="1"/>
    <col min="11523" max="11523" width="25.375" style="101" customWidth="1"/>
    <col min="11524" max="11524" width="19.125" style="101" customWidth="1"/>
    <col min="11525" max="11776" width="9" style="101"/>
    <col min="11777" max="11777" width="9.375" style="101" customWidth="1"/>
    <col min="11778" max="11778" width="21.25" style="101" customWidth="1"/>
    <col min="11779" max="11779" width="25.375" style="101" customWidth="1"/>
    <col min="11780" max="11780" width="19.125" style="101" customWidth="1"/>
    <col min="11781" max="12032" width="9" style="101"/>
    <col min="12033" max="12033" width="9.375" style="101" customWidth="1"/>
    <col min="12034" max="12034" width="21.25" style="101" customWidth="1"/>
    <col min="12035" max="12035" width="25.375" style="101" customWidth="1"/>
    <col min="12036" max="12036" width="19.125" style="101" customWidth="1"/>
    <col min="12037" max="12288" width="9" style="101"/>
    <col min="12289" max="12289" width="9.375" style="101" customWidth="1"/>
    <col min="12290" max="12290" width="21.25" style="101" customWidth="1"/>
    <col min="12291" max="12291" width="25.375" style="101" customWidth="1"/>
    <col min="12292" max="12292" width="19.125" style="101" customWidth="1"/>
    <col min="12293" max="12544" width="9" style="101"/>
    <col min="12545" max="12545" width="9.375" style="101" customWidth="1"/>
    <col min="12546" max="12546" width="21.25" style="101" customWidth="1"/>
    <col min="12547" max="12547" width="25.375" style="101" customWidth="1"/>
    <col min="12548" max="12548" width="19.125" style="101" customWidth="1"/>
    <col min="12549" max="12800" width="9" style="101"/>
    <col min="12801" max="12801" width="9.375" style="101" customWidth="1"/>
    <col min="12802" max="12802" width="21.25" style="101" customWidth="1"/>
    <col min="12803" max="12803" width="25.375" style="101" customWidth="1"/>
    <col min="12804" max="12804" width="19.125" style="101" customWidth="1"/>
    <col min="12805" max="13056" width="9" style="101"/>
    <col min="13057" max="13057" width="9.375" style="101" customWidth="1"/>
    <col min="13058" max="13058" width="21.25" style="101" customWidth="1"/>
    <col min="13059" max="13059" width="25.375" style="101" customWidth="1"/>
    <col min="13060" max="13060" width="19.125" style="101" customWidth="1"/>
    <col min="13061" max="13312" width="9" style="101"/>
    <col min="13313" max="13313" width="9.375" style="101" customWidth="1"/>
    <col min="13314" max="13314" width="21.25" style="101" customWidth="1"/>
    <col min="13315" max="13315" width="25.375" style="101" customWidth="1"/>
    <col min="13316" max="13316" width="19.125" style="101" customWidth="1"/>
    <col min="13317" max="13568" width="9" style="101"/>
    <col min="13569" max="13569" width="9.375" style="101" customWidth="1"/>
    <col min="13570" max="13570" width="21.25" style="101" customWidth="1"/>
    <col min="13571" max="13571" width="25.375" style="101" customWidth="1"/>
    <col min="13572" max="13572" width="19.125" style="101" customWidth="1"/>
    <col min="13573" max="13824" width="9" style="101"/>
    <col min="13825" max="13825" width="9.375" style="101" customWidth="1"/>
    <col min="13826" max="13826" width="21.25" style="101" customWidth="1"/>
    <col min="13827" max="13827" width="25.375" style="101" customWidth="1"/>
    <col min="13828" max="13828" width="19.125" style="101" customWidth="1"/>
    <col min="13829" max="14080" width="9" style="101"/>
    <col min="14081" max="14081" width="9.375" style="101" customWidth="1"/>
    <col min="14082" max="14082" width="21.25" style="101" customWidth="1"/>
    <col min="14083" max="14083" width="25.375" style="101" customWidth="1"/>
    <col min="14084" max="14084" width="19.125" style="101" customWidth="1"/>
    <col min="14085" max="14336" width="9" style="101"/>
    <col min="14337" max="14337" width="9.375" style="101" customWidth="1"/>
    <col min="14338" max="14338" width="21.25" style="101" customWidth="1"/>
    <col min="14339" max="14339" width="25.375" style="101" customWidth="1"/>
    <col min="14340" max="14340" width="19.125" style="101" customWidth="1"/>
    <col min="14341" max="14592" width="9" style="101"/>
    <col min="14593" max="14593" width="9.375" style="101" customWidth="1"/>
    <col min="14594" max="14594" width="21.25" style="101" customWidth="1"/>
    <col min="14595" max="14595" width="25.375" style="101" customWidth="1"/>
    <col min="14596" max="14596" width="19.125" style="101" customWidth="1"/>
    <col min="14597" max="14848" width="9" style="101"/>
    <col min="14849" max="14849" width="9.375" style="101" customWidth="1"/>
    <col min="14850" max="14850" width="21.25" style="101" customWidth="1"/>
    <col min="14851" max="14851" width="25.375" style="101" customWidth="1"/>
    <col min="14852" max="14852" width="19.125" style="101" customWidth="1"/>
    <col min="14853" max="15104" width="9" style="101"/>
    <col min="15105" max="15105" width="9.375" style="101" customWidth="1"/>
    <col min="15106" max="15106" width="21.25" style="101" customWidth="1"/>
    <col min="15107" max="15107" width="25.375" style="101" customWidth="1"/>
    <col min="15108" max="15108" width="19.125" style="101" customWidth="1"/>
    <col min="15109" max="15360" width="9" style="101"/>
    <col min="15361" max="15361" width="9.375" style="101" customWidth="1"/>
    <col min="15362" max="15362" width="21.25" style="101" customWidth="1"/>
    <col min="15363" max="15363" width="25.375" style="101" customWidth="1"/>
    <col min="15364" max="15364" width="19.125" style="101" customWidth="1"/>
    <col min="15365" max="15616" width="9" style="101"/>
    <col min="15617" max="15617" width="9.375" style="101" customWidth="1"/>
    <col min="15618" max="15618" width="21.25" style="101" customWidth="1"/>
    <col min="15619" max="15619" width="25.375" style="101" customWidth="1"/>
    <col min="15620" max="15620" width="19.125" style="101" customWidth="1"/>
    <col min="15621" max="15872" width="9" style="101"/>
    <col min="15873" max="15873" width="9.375" style="101" customWidth="1"/>
    <col min="15874" max="15874" width="21.25" style="101" customWidth="1"/>
    <col min="15875" max="15875" width="25.375" style="101" customWidth="1"/>
    <col min="15876" max="15876" width="19.125" style="101" customWidth="1"/>
    <col min="15877" max="16128" width="9" style="101"/>
    <col min="16129" max="16129" width="9.375" style="101" customWidth="1"/>
    <col min="16130" max="16130" width="21.25" style="101" customWidth="1"/>
    <col min="16131" max="16131" width="25.375" style="101" customWidth="1"/>
    <col min="16132" max="16132" width="19.125" style="101" customWidth="1"/>
    <col min="16133" max="16384" width="9" style="101"/>
  </cols>
  <sheetData>
    <row r="1" spans="1:4" ht="13.5" x14ac:dyDescent="0.2">
      <c r="A1" s="100"/>
      <c r="B1" s="260" t="s">
        <v>638</v>
      </c>
      <c r="C1" s="260"/>
      <c r="D1" s="260"/>
    </row>
    <row r="2" spans="1:4" ht="13.5" x14ac:dyDescent="0.2">
      <c r="A2" s="100"/>
      <c r="B2" s="260" t="s">
        <v>639</v>
      </c>
      <c r="C2" s="260"/>
      <c r="D2" s="260"/>
    </row>
    <row r="3" spans="1:4" ht="13.5" x14ac:dyDescent="0.2">
      <c r="A3" s="100"/>
      <c r="B3" s="260" t="s">
        <v>640</v>
      </c>
      <c r="C3" s="260"/>
      <c r="D3" s="260"/>
    </row>
    <row r="4" spans="1:4" x14ac:dyDescent="0.2">
      <c r="A4" s="100"/>
      <c r="B4" s="100"/>
      <c r="C4" s="100"/>
      <c r="D4" s="100"/>
    </row>
    <row r="5" spans="1:4" ht="16.5" x14ac:dyDescent="0.3">
      <c r="A5" s="261" t="s">
        <v>641</v>
      </c>
      <c r="B5" s="261"/>
      <c r="C5" s="261"/>
      <c r="D5" s="261"/>
    </row>
    <row r="6" spans="1:4" ht="16.5" x14ac:dyDescent="0.3">
      <c r="A6" s="261" t="s">
        <v>642</v>
      </c>
      <c r="B6" s="261"/>
      <c r="C6" s="261"/>
      <c r="D6" s="261"/>
    </row>
    <row r="7" spans="1:4" x14ac:dyDescent="0.2">
      <c r="A7" s="102"/>
      <c r="B7" s="103"/>
      <c r="C7" s="104"/>
    </row>
    <row r="8" spans="1:4" ht="13.5" thickBot="1" x14ac:dyDescent="0.25">
      <c r="A8" s="105"/>
      <c r="B8" s="104"/>
      <c r="C8" s="104"/>
    </row>
    <row r="9" spans="1:4" x14ac:dyDescent="0.2">
      <c r="A9" s="252" t="s">
        <v>643</v>
      </c>
      <c r="B9" s="254" t="s">
        <v>644</v>
      </c>
      <c r="C9" s="255"/>
      <c r="D9" s="258" t="s">
        <v>645</v>
      </c>
    </row>
    <row r="10" spans="1:4" ht="13.5" thickBot="1" x14ac:dyDescent="0.25">
      <c r="A10" s="253"/>
      <c r="B10" s="256"/>
      <c r="C10" s="257"/>
      <c r="D10" s="259"/>
    </row>
    <row r="11" spans="1:4" x14ac:dyDescent="0.2">
      <c r="A11" s="106"/>
      <c r="B11" s="107"/>
      <c r="C11" s="108"/>
      <c r="D11" s="109"/>
    </row>
    <row r="12" spans="1:4" x14ac:dyDescent="0.2">
      <c r="A12" s="110">
        <v>1</v>
      </c>
      <c r="B12" s="111" t="s">
        <v>646</v>
      </c>
      <c r="C12" s="112"/>
      <c r="D12" s="113">
        <v>5</v>
      </c>
    </row>
    <row r="13" spans="1:4" x14ac:dyDescent="0.2">
      <c r="A13" s="114" t="s">
        <v>647</v>
      </c>
      <c r="B13" s="115" t="s">
        <v>648</v>
      </c>
      <c r="C13" s="116"/>
      <c r="D13" s="117" t="s">
        <v>649</v>
      </c>
    </row>
    <row r="14" spans="1:4" x14ac:dyDescent="0.2">
      <c r="A14" s="114" t="s">
        <v>650</v>
      </c>
      <c r="B14" s="115" t="s">
        <v>651</v>
      </c>
      <c r="C14" s="116"/>
      <c r="D14" s="117" t="s">
        <v>649</v>
      </c>
    </row>
    <row r="15" spans="1:4" x14ac:dyDescent="0.2">
      <c r="A15" s="114" t="s">
        <v>652</v>
      </c>
      <c r="B15" s="115" t="s">
        <v>653</v>
      </c>
      <c r="C15" s="116"/>
      <c r="D15" s="117" t="s">
        <v>649</v>
      </c>
    </row>
    <row r="16" spans="1:4" x14ac:dyDescent="0.2">
      <c r="A16" s="114" t="s">
        <v>649</v>
      </c>
      <c r="B16" s="115" t="s">
        <v>649</v>
      </c>
      <c r="C16" s="116"/>
      <c r="D16" s="117" t="s">
        <v>649</v>
      </c>
    </row>
    <row r="17" spans="1:4" x14ac:dyDescent="0.2">
      <c r="A17" s="110">
        <v>2</v>
      </c>
      <c r="B17" s="111" t="s">
        <v>654</v>
      </c>
      <c r="C17" s="112"/>
      <c r="D17" s="113">
        <f>SUM(D18:D21)</f>
        <v>8.65</v>
      </c>
    </row>
    <row r="18" spans="1:4" x14ac:dyDescent="0.2">
      <c r="A18" s="114" t="s">
        <v>655</v>
      </c>
      <c r="B18" s="118" t="s">
        <v>656</v>
      </c>
      <c r="C18" s="119"/>
      <c r="D18" s="117">
        <v>5</v>
      </c>
    </row>
    <row r="19" spans="1:4" x14ac:dyDescent="0.2">
      <c r="A19" s="114" t="s">
        <v>657</v>
      </c>
      <c r="B19" s="115" t="s">
        <v>658</v>
      </c>
      <c r="C19" s="116"/>
      <c r="D19" s="117">
        <v>0.65</v>
      </c>
    </row>
    <row r="20" spans="1:4" x14ac:dyDescent="0.2">
      <c r="A20" s="114" t="s">
        <v>659</v>
      </c>
      <c r="B20" s="115" t="s">
        <v>660</v>
      </c>
      <c r="C20" s="116"/>
      <c r="D20" s="117">
        <v>3</v>
      </c>
    </row>
    <row r="21" spans="1:4" x14ac:dyDescent="0.2">
      <c r="A21" s="114" t="s">
        <v>661</v>
      </c>
      <c r="B21" s="115" t="s">
        <v>662</v>
      </c>
      <c r="C21" s="116"/>
      <c r="D21" s="117">
        <v>0</v>
      </c>
    </row>
    <row r="22" spans="1:4" x14ac:dyDescent="0.2">
      <c r="A22" s="114"/>
      <c r="B22" s="115"/>
      <c r="C22" s="116"/>
      <c r="D22" s="117"/>
    </row>
    <row r="23" spans="1:4" x14ac:dyDescent="0.2">
      <c r="A23" s="110">
        <v>3</v>
      </c>
      <c r="B23" s="111" t="s">
        <v>663</v>
      </c>
      <c r="C23" s="112"/>
      <c r="D23" s="113">
        <v>1.4</v>
      </c>
    </row>
    <row r="24" spans="1:4" x14ac:dyDescent="0.2">
      <c r="A24" s="110"/>
      <c r="B24" s="111"/>
      <c r="C24" s="112"/>
      <c r="D24" s="113"/>
    </row>
    <row r="25" spans="1:4" x14ac:dyDescent="0.2">
      <c r="A25" s="110">
        <v>4</v>
      </c>
      <c r="B25" s="111" t="s">
        <v>664</v>
      </c>
      <c r="C25" s="112"/>
      <c r="D25" s="113">
        <v>0.5</v>
      </c>
    </row>
    <row r="26" spans="1:4" x14ac:dyDescent="0.2">
      <c r="A26" s="114"/>
      <c r="B26" s="115"/>
      <c r="C26" s="116"/>
      <c r="D26" s="117"/>
    </row>
    <row r="27" spans="1:4" x14ac:dyDescent="0.2">
      <c r="A27" s="110">
        <v>5</v>
      </c>
      <c r="B27" s="111" t="s">
        <v>665</v>
      </c>
      <c r="C27" s="112"/>
      <c r="D27" s="113">
        <v>1</v>
      </c>
    </row>
    <row r="28" spans="1:4" x14ac:dyDescent="0.2">
      <c r="A28" s="114"/>
      <c r="B28" s="115"/>
      <c r="C28" s="116"/>
      <c r="D28" s="117"/>
    </row>
    <row r="29" spans="1:4" ht="13.5" thickBot="1" x14ac:dyDescent="0.25">
      <c r="A29" s="120">
        <v>6</v>
      </c>
      <c r="B29" s="121" t="s">
        <v>666</v>
      </c>
      <c r="C29" s="122"/>
      <c r="D29" s="123">
        <v>8</v>
      </c>
    </row>
    <row r="30" spans="1:4" x14ac:dyDescent="0.2">
      <c r="A30" s="124" t="s">
        <v>649</v>
      </c>
      <c r="B30" s="262" t="s">
        <v>649</v>
      </c>
      <c r="C30" s="262"/>
      <c r="D30" s="125">
        <f>ROUND((((1+(D12+D23)/100)*(1+(D27/100))*(1+(D29/100)))/((1-(D17/100)))-1),4)</f>
        <v>0.27050000000000002</v>
      </c>
    </row>
    <row r="31" spans="1:4" ht="13.5" thickBot="1" x14ac:dyDescent="0.25"/>
    <row r="32" spans="1:4" x14ac:dyDescent="0.2">
      <c r="A32" s="263" t="s">
        <v>667</v>
      </c>
      <c r="B32" s="126" t="s">
        <v>668</v>
      </c>
      <c r="C32" s="265" t="s">
        <v>669</v>
      </c>
      <c r="D32" s="267">
        <f>ROUND((((1+(D12+D23+D25)/100)*(1+(D27/100))*(1+(D29/100)))/((1-(D17/100)))-1),4)</f>
        <v>0.27650000000000002</v>
      </c>
    </row>
    <row r="33" spans="1:4" ht="13.5" thickBot="1" x14ac:dyDescent="0.25">
      <c r="A33" s="264"/>
      <c r="B33" s="127" t="s">
        <v>670</v>
      </c>
      <c r="C33" s="266"/>
      <c r="D33" s="268"/>
    </row>
    <row r="35" spans="1:4" x14ac:dyDescent="0.2">
      <c r="A35" s="269" t="s">
        <v>743</v>
      </c>
      <c r="B35" s="269"/>
      <c r="C35" s="269"/>
      <c r="D35" s="269"/>
    </row>
    <row r="36" spans="1:4" x14ac:dyDescent="0.2">
      <c r="A36" s="269"/>
      <c r="B36" s="269"/>
      <c r="C36" s="269"/>
      <c r="D36" s="269"/>
    </row>
    <row r="37" spans="1:4" x14ac:dyDescent="0.2">
      <c r="A37" s="269"/>
      <c r="B37" s="269"/>
      <c r="C37" s="269"/>
      <c r="D37" s="269"/>
    </row>
    <row r="38" spans="1:4" x14ac:dyDescent="0.2">
      <c r="B38" s="128"/>
      <c r="C38" s="128"/>
    </row>
  </sheetData>
  <mergeCells count="13">
    <mergeCell ref="B30:C30"/>
    <mergeCell ref="A32:A33"/>
    <mergeCell ref="C32:C33"/>
    <mergeCell ref="D32:D33"/>
    <mergeCell ref="A35:D37"/>
    <mergeCell ref="A9:A10"/>
    <mergeCell ref="B9:C10"/>
    <mergeCell ref="D9:D10"/>
    <mergeCell ref="B1:D1"/>
    <mergeCell ref="B2:D2"/>
    <mergeCell ref="B3:D3"/>
    <mergeCell ref="A5:D5"/>
    <mergeCell ref="A6:D6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5380-30B7-4166-BD4A-3DDDDC36A481}">
  <dimension ref="A6:BI61"/>
  <sheetViews>
    <sheetView topLeftCell="A43" workbookViewId="0">
      <selection activeCell="I8" sqref="I8"/>
    </sheetView>
  </sheetViews>
  <sheetFormatPr defaultRowHeight="12.75" x14ac:dyDescent="0.2"/>
  <cols>
    <col min="1" max="1" width="14.125" style="129" customWidth="1"/>
    <col min="2" max="2" width="51.125" style="129" customWidth="1"/>
    <col min="3" max="3" width="10.625" style="129" hidden="1" customWidth="1"/>
    <col min="4" max="4" width="14.75" style="129" hidden="1" customWidth="1"/>
    <col min="5" max="6" width="23.375" style="129" customWidth="1"/>
    <col min="7" max="8" width="9" style="129"/>
    <col min="9" max="9" width="9.875" style="129" bestFit="1" customWidth="1"/>
    <col min="10" max="257" width="9" style="129"/>
    <col min="258" max="258" width="28.5" style="129" customWidth="1"/>
    <col min="259" max="259" width="10.375" style="129" customWidth="1"/>
    <col min="260" max="261" width="11.875" style="129" customWidth="1"/>
    <col min="262" max="262" width="11.5" style="129" customWidth="1"/>
    <col min="263" max="513" width="9" style="129"/>
    <col min="514" max="514" width="28.5" style="129" customWidth="1"/>
    <col min="515" max="515" width="10.375" style="129" customWidth="1"/>
    <col min="516" max="517" width="11.875" style="129" customWidth="1"/>
    <col min="518" max="518" width="11.5" style="129" customWidth="1"/>
    <col min="519" max="769" width="9" style="129"/>
    <col min="770" max="770" width="28.5" style="129" customWidth="1"/>
    <col min="771" max="771" width="10.375" style="129" customWidth="1"/>
    <col min="772" max="773" width="11.875" style="129" customWidth="1"/>
    <col min="774" max="774" width="11.5" style="129" customWidth="1"/>
    <col min="775" max="1025" width="9" style="129"/>
    <col min="1026" max="1026" width="28.5" style="129" customWidth="1"/>
    <col min="1027" max="1027" width="10.375" style="129" customWidth="1"/>
    <col min="1028" max="1029" width="11.875" style="129" customWidth="1"/>
    <col min="1030" max="1030" width="11.5" style="129" customWidth="1"/>
    <col min="1031" max="1281" width="9" style="129"/>
    <col min="1282" max="1282" width="28.5" style="129" customWidth="1"/>
    <col min="1283" max="1283" width="10.375" style="129" customWidth="1"/>
    <col min="1284" max="1285" width="11.875" style="129" customWidth="1"/>
    <col min="1286" max="1286" width="11.5" style="129" customWidth="1"/>
    <col min="1287" max="1537" width="9" style="129"/>
    <col min="1538" max="1538" width="28.5" style="129" customWidth="1"/>
    <col min="1539" max="1539" width="10.375" style="129" customWidth="1"/>
    <col min="1540" max="1541" width="11.875" style="129" customWidth="1"/>
    <col min="1542" max="1542" width="11.5" style="129" customWidth="1"/>
    <col min="1543" max="1793" width="9" style="129"/>
    <col min="1794" max="1794" width="28.5" style="129" customWidth="1"/>
    <col min="1795" max="1795" width="10.375" style="129" customWidth="1"/>
    <col min="1796" max="1797" width="11.875" style="129" customWidth="1"/>
    <col min="1798" max="1798" width="11.5" style="129" customWidth="1"/>
    <col min="1799" max="2049" width="9" style="129"/>
    <col min="2050" max="2050" width="28.5" style="129" customWidth="1"/>
    <col min="2051" max="2051" width="10.375" style="129" customWidth="1"/>
    <col min="2052" max="2053" width="11.875" style="129" customWidth="1"/>
    <col min="2054" max="2054" width="11.5" style="129" customWidth="1"/>
    <col min="2055" max="2305" width="9" style="129"/>
    <col min="2306" max="2306" width="28.5" style="129" customWidth="1"/>
    <col min="2307" max="2307" width="10.375" style="129" customWidth="1"/>
    <col min="2308" max="2309" width="11.875" style="129" customWidth="1"/>
    <col min="2310" max="2310" width="11.5" style="129" customWidth="1"/>
    <col min="2311" max="2561" width="9" style="129"/>
    <col min="2562" max="2562" width="28.5" style="129" customWidth="1"/>
    <col min="2563" max="2563" width="10.375" style="129" customWidth="1"/>
    <col min="2564" max="2565" width="11.875" style="129" customWidth="1"/>
    <col min="2566" max="2566" width="11.5" style="129" customWidth="1"/>
    <col min="2567" max="2817" width="9" style="129"/>
    <col min="2818" max="2818" width="28.5" style="129" customWidth="1"/>
    <col min="2819" max="2819" width="10.375" style="129" customWidth="1"/>
    <col min="2820" max="2821" width="11.875" style="129" customWidth="1"/>
    <col min="2822" max="2822" width="11.5" style="129" customWidth="1"/>
    <col min="2823" max="3073" width="9" style="129"/>
    <col min="3074" max="3074" width="28.5" style="129" customWidth="1"/>
    <col min="3075" max="3075" width="10.375" style="129" customWidth="1"/>
    <col min="3076" max="3077" width="11.875" style="129" customWidth="1"/>
    <col min="3078" max="3078" width="11.5" style="129" customWidth="1"/>
    <col min="3079" max="3329" width="9" style="129"/>
    <col min="3330" max="3330" width="28.5" style="129" customWidth="1"/>
    <col min="3331" max="3331" width="10.375" style="129" customWidth="1"/>
    <col min="3332" max="3333" width="11.875" style="129" customWidth="1"/>
    <col min="3334" max="3334" width="11.5" style="129" customWidth="1"/>
    <col min="3335" max="3585" width="9" style="129"/>
    <col min="3586" max="3586" width="28.5" style="129" customWidth="1"/>
    <col min="3587" max="3587" width="10.375" style="129" customWidth="1"/>
    <col min="3588" max="3589" width="11.875" style="129" customWidth="1"/>
    <col min="3590" max="3590" width="11.5" style="129" customWidth="1"/>
    <col min="3591" max="3841" width="9" style="129"/>
    <col min="3842" max="3842" width="28.5" style="129" customWidth="1"/>
    <col min="3843" max="3843" width="10.375" style="129" customWidth="1"/>
    <col min="3844" max="3845" width="11.875" style="129" customWidth="1"/>
    <col min="3846" max="3846" width="11.5" style="129" customWidth="1"/>
    <col min="3847" max="4097" width="9" style="129"/>
    <col min="4098" max="4098" width="28.5" style="129" customWidth="1"/>
    <col min="4099" max="4099" width="10.375" style="129" customWidth="1"/>
    <col min="4100" max="4101" width="11.875" style="129" customWidth="1"/>
    <col min="4102" max="4102" width="11.5" style="129" customWidth="1"/>
    <col min="4103" max="4353" width="9" style="129"/>
    <col min="4354" max="4354" width="28.5" style="129" customWidth="1"/>
    <col min="4355" max="4355" width="10.375" style="129" customWidth="1"/>
    <col min="4356" max="4357" width="11.875" style="129" customWidth="1"/>
    <col min="4358" max="4358" width="11.5" style="129" customWidth="1"/>
    <col min="4359" max="4609" width="9" style="129"/>
    <col min="4610" max="4610" width="28.5" style="129" customWidth="1"/>
    <col min="4611" max="4611" width="10.375" style="129" customWidth="1"/>
    <col min="4612" max="4613" width="11.875" style="129" customWidth="1"/>
    <col min="4614" max="4614" width="11.5" style="129" customWidth="1"/>
    <col min="4615" max="4865" width="9" style="129"/>
    <col min="4866" max="4866" width="28.5" style="129" customWidth="1"/>
    <col min="4867" max="4867" width="10.375" style="129" customWidth="1"/>
    <col min="4868" max="4869" width="11.875" style="129" customWidth="1"/>
    <col min="4870" max="4870" width="11.5" style="129" customWidth="1"/>
    <col min="4871" max="5121" width="9" style="129"/>
    <col min="5122" max="5122" width="28.5" style="129" customWidth="1"/>
    <col min="5123" max="5123" width="10.375" style="129" customWidth="1"/>
    <col min="5124" max="5125" width="11.875" style="129" customWidth="1"/>
    <col min="5126" max="5126" width="11.5" style="129" customWidth="1"/>
    <col min="5127" max="5377" width="9" style="129"/>
    <col min="5378" max="5378" width="28.5" style="129" customWidth="1"/>
    <col min="5379" max="5379" width="10.375" style="129" customWidth="1"/>
    <col min="5380" max="5381" width="11.875" style="129" customWidth="1"/>
    <col min="5382" max="5382" width="11.5" style="129" customWidth="1"/>
    <col min="5383" max="5633" width="9" style="129"/>
    <col min="5634" max="5634" width="28.5" style="129" customWidth="1"/>
    <col min="5635" max="5635" width="10.375" style="129" customWidth="1"/>
    <col min="5636" max="5637" width="11.875" style="129" customWidth="1"/>
    <col min="5638" max="5638" width="11.5" style="129" customWidth="1"/>
    <col min="5639" max="5889" width="9" style="129"/>
    <col min="5890" max="5890" width="28.5" style="129" customWidth="1"/>
    <col min="5891" max="5891" width="10.375" style="129" customWidth="1"/>
    <col min="5892" max="5893" width="11.875" style="129" customWidth="1"/>
    <col min="5894" max="5894" width="11.5" style="129" customWidth="1"/>
    <col min="5895" max="6145" width="9" style="129"/>
    <col min="6146" max="6146" width="28.5" style="129" customWidth="1"/>
    <col min="6147" max="6147" width="10.375" style="129" customWidth="1"/>
    <col min="6148" max="6149" width="11.875" style="129" customWidth="1"/>
    <col min="6150" max="6150" width="11.5" style="129" customWidth="1"/>
    <col min="6151" max="6401" width="9" style="129"/>
    <col min="6402" max="6402" width="28.5" style="129" customWidth="1"/>
    <col min="6403" max="6403" width="10.375" style="129" customWidth="1"/>
    <col min="6404" max="6405" width="11.875" style="129" customWidth="1"/>
    <col min="6406" max="6406" width="11.5" style="129" customWidth="1"/>
    <col min="6407" max="6657" width="9" style="129"/>
    <col min="6658" max="6658" width="28.5" style="129" customWidth="1"/>
    <col min="6659" max="6659" width="10.375" style="129" customWidth="1"/>
    <col min="6660" max="6661" width="11.875" style="129" customWidth="1"/>
    <col min="6662" max="6662" width="11.5" style="129" customWidth="1"/>
    <col min="6663" max="6913" width="9" style="129"/>
    <col min="6914" max="6914" width="28.5" style="129" customWidth="1"/>
    <col min="6915" max="6915" width="10.375" style="129" customWidth="1"/>
    <col min="6916" max="6917" width="11.875" style="129" customWidth="1"/>
    <col min="6918" max="6918" width="11.5" style="129" customWidth="1"/>
    <col min="6919" max="7169" width="9" style="129"/>
    <col min="7170" max="7170" width="28.5" style="129" customWidth="1"/>
    <col min="7171" max="7171" width="10.375" style="129" customWidth="1"/>
    <col min="7172" max="7173" width="11.875" style="129" customWidth="1"/>
    <col min="7174" max="7174" width="11.5" style="129" customWidth="1"/>
    <col min="7175" max="7425" width="9" style="129"/>
    <col min="7426" max="7426" width="28.5" style="129" customWidth="1"/>
    <col min="7427" max="7427" width="10.375" style="129" customWidth="1"/>
    <col min="7428" max="7429" width="11.875" style="129" customWidth="1"/>
    <col min="7430" max="7430" width="11.5" style="129" customWidth="1"/>
    <col min="7431" max="7681" width="9" style="129"/>
    <col min="7682" max="7682" width="28.5" style="129" customWidth="1"/>
    <col min="7683" max="7683" width="10.375" style="129" customWidth="1"/>
    <col min="7684" max="7685" width="11.875" style="129" customWidth="1"/>
    <col min="7686" max="7686" width="11.5" style="129" customWidth="1"/>
    <col min="7687" max="7937" width="9" style="129"/>
    <col min="7938" max="7938" width="28.5" style="129" customWidth="1"/>
    <col min="7939" max="7939" width="10.375" style="129" customWidth="1"/>
    <col min="7940" max="7941" width="11.875" style="129" customWidth="1"/>
    <col min="7942" max="7942" width="11.5" style="129" customWidth="1"/>
    <col min="7943" max="8193" width="9" style="129"/>
    <col min="8194" max="8194" width="28.5" style="129" customWidth="1"/>
    <col min="8195" max="8195" width="10.375" style="129" customWidth="1"/>
    <col min="8196" max="8197" width="11.875" style="129" customWidth="1"/>
    <col min="8198" max="8198" width="11.5" style="129" customWidth="1"/>
    <col min="8199" max="8449" width="9" style="129"/>
    <col min="8450" max="8450" width="28.5" style="129" customWidth="1"/>
    <col min="8451" max="8451" width="10.375" style="129" customWidth="1"/>
    <col min="8452" max="8453" width="11.875" style="129" customWidth="1"/>
    <col min="8454" max="8454" width="11.5" style="129" customWidth="1"/>
    <col min="8455" max="8705" width="9" style="129"/>
    <col min="8706" max="8706" width="28.5" style="129" customWidth="1"/>
    <col min="8707" max="8707" width="10.375" style="129" customWidth="1"/>
    <col min="8708" max="8709" width="11.875" style="129" customWidth="1"/>
    <col min="8710" max="8710" width="11.5" style="129" customWidth="1"/>
    <col min="8711" max="8961" width="9" style="129"/>
    <col min="8962" max="8962" width="28.5" style="129" customWidth="1"/>
    <col min="8963" max="8963" width="10.375" style="129" customWidth="1"/>
    <col min="8964" max="8965" width="11.875" style="129" customWidth="1"/>
    <col min="8966" max="8966" width="11.5" style="129" customWidth="1"/>
    <col min="8967" max="9217" width="9" style="129"/>
    <col min="9218" max="9218" width="28.5" style="129" customWidth="1"/>
    <col min="9219" max="9219" width="10.375" style="129" customWidth="1"/>
    <col min="9220" max="9221" width="11.875" style="129" customWidth="1"/>
    <col min="9222" max="9222" width="11.5" style="129" customWidth="1"/>
    <col min="9223" max="9473" width="9" style="129"/>
    <col min="9474" max="9474" width="28.5" style="129" customWidth="1"/>
    <col min="9475" max="9475" width="10.375" style="129" customWidth="1"/>
    <col min="9476" max="9477" width="11.875" style="129" customWidth="1"/>
    <col min="9478" max="9478" width="11.5" style="129" customWidth="1"/>
    <col min="9479" max="9729" width="9" style="129"/>
    <col min="9730" max="9730" width="28.5" style="129" customWidth="1"/>
    <col min="9731" max="9731" width="10.375" style="129" customWidth="1"/>
    <col min="9732" max="9733" width="11.875" style="129" customWidth="1"/>
    <col min="9734" max="9734" width="11.5" style="129" customWidth="1"/>
    <col min="9735" max="9985" width="9" style="129"/>
    <col min="9986" max="9986" width="28.5" style="129" customWidth="1"/>
    <col min="9987" max="9987" width="10.375" style="129" customWidth="1"/>
    <col min="9988" max="9989" width="11.875" style="129" customWidth="1"/>
    <col min="9990" max="9990" width="11.5" style="129" customWidth="1"/>
    <col min="9991" max="10241" width="9" style="129"/>
    <col min="10242" max="10242" width="28.5" style="129" customWidth="1"/>
    <col min="10243" max="10243" width="10.375" style="129" customWidth="1"/>
    <col min="10244" max="10245" width="11.875" style="129" customWidth="1"/>
    <col min="10246" max="10246" width="11.5" style="129" customWidth="1"/>
    <col min="10247" max="10497" width="9" style="129"/>
    <col min="10498" max="10498" width="28.5" style="129" customWidth="1"/>
    <col min="10499" max="10499" width="10.375" style="129" customWidth="1"/>
    <col min="10500" max="10501" width="11.875" style="129" customWidth="1"/>
    <col min="10502" max="10502" width="11.5" style="129" customWidth="1"/>
    <col min="10503" max="10753" width="9" style="129"/>
    <col min="10754" max="10754" width="28.5" style="129" customWidth="1"/>
    <col min="10755" max="10755" width="10.375" style="129" customWidth="1"/>
    <col min="10756" max="10757" width="11.875" style="129" customWidth="1"/>
    <col min="10758" max="10758" width="11.5" style="129" customWidth="1"/>
    <col min="10759" max="11009" width="9" style="129"/>
    <col min="11010" max="11010" width="28.5" style="129" customWidth="1"/>
    <col min="11011" max="11011" width="10.375" style="129" customWidth="1"/>
    <col min="11012" max="11013" width="11.875" style="129" customWidth="1"/>
    <col min="11014" max="11014" width="11.5" style="129" customWidth="1"/>
    <col min="11015" max="11265" width="9" style="129"/>
    <col min="11266" max="11266" width="28.5" style="129" customWidth="1"/>
    <col min="11267" max="11267" width="10.375" style="129" customWidth="1"/>
    <col min="11268" max="11269" width="11.875" style="129" customWidth="1"/>
    <col min="11270" max="11270" width="11.5" style="129" customWidth="1"/>
    <col min="11271" max="11521" width="9" style="129"/>
    <col min="11522" max="11522" width="28.5" style="129" customWidth="1"/>
    <col min="11523" max="11523" width="10.375" style="129" customWidth="1"/>
    <col min="11524" max="11525" width="11.875" style="129" customWidth="1"/>
    <col min="11526" max="11526" width="11.5" style="129" customWidth="1"/>
    <col min="11527" max="11777" width="9" style="129"/>
    <col min="11778" max="11778" width="28.5" style="129" customWidth="1"/>
    <col min="11779" max="11779" width="10.375" style="129" customWidth="1"/>
    <col min="11780" max="11781" width="11.875" style="129" customWidth="1"/>
    <col min="11782" max="11782" width="11.5" style="129" customWidth="1"/>
    <col min="11783" max="12033" width="9" style="129"/>
    <col min="12034" max="12034" width="28.5" style="129" customWidth="1"/>
    <col min="12035" max="12035" width="10.375" style="129" customWidth="1"/>
    <col min="12036" max="12037" width="11.875" style="129" customWidth="1"/>
    <col min="12038" max="12038" width="11.5" style="129" customWidth="1"/>
    <col min="12039" max="12289" width="9" style="129"/>
    <col min="12290" max="12290" width="28.5" style="129" customWidth="1"/>
    <col min="12291" max="12291" width="10.375" style="129" customWidth="1"/>
    <col min="12292" max="12293" width="11.875" style="129" customWidth="1"/>
    <col min="12294" max="12294" width="11.5" style="129" customWidth="1"/>
    <col min="12295" max="12545" width="9" style="129"/>
    <col min="12546" max="12546" width="28.5" style="129" customWidth="1"/>
    <col min="12547" max="12547" width="10.375" style="129" customWidth="1"/>
    <col min="12548" max="12549" width="11.875" style="129" customWidth="1"/>
    <col min="12550" max="12550" width="11.5" style="129" customWidth="1"/>
    <col min="12551" max="12801" width="9" style="129"/>
    <col min="12802" max="12802" width="28.5" style="129" customWidth="1"/>
    <col min="12803" max="12803" width="10.375" style="129" customWidth="1"/>
    <col min="12804" max="12805" width="11.875" style="129" customWidth="1"/>
    <col min="12806" max="12806" width="11.5" style="129" customWidth="1"/>
    <col min="12807" max="13057" width="9" style="129"/>
    <col min="13058" max="13058" width="28.5" style="129" customWidth="1"/>
    <col min="13059" max="13059" width="10.375" style="129" customWidth="1"/>
    <col min="13060" max="13061" width="11.875" style="129" customWidth="1"/>
    <col min="13062" max="13062" width="11.5" style="129" customWidth="1"/>
    <col min="13063" max="13313" width="9" style="129"/>
    <col min="13314" max="13314" width="28.5" style="129" customWidth="1"/>
    <col min="13315" max="13315" width="10.375" style="129" customWidth="1"/>
    <col min="13316" max="13317" width="11.875" style="129" customWidth="1"/>
    <col min="13318" max="13318" width="11.5" style="129" customWidth="1"/>
    <col min="13319" max="13569" width="9" style="129"/>
    <col min="13570" max="13570" width="28.5" style="129" customWidth="1"/>
    <col min="13571" max="13571" width="10.375" style="129" customWidth="1"/>
    <col min="13572" max="13573" width="11.875" style="129" customWidth="1"/>
    <col min="13574" max="13574" width="11.5" style="129" customWidth="1"/>
    <col min="13575" max="13825" width="9" style="129"/>
    <col min="13826" max="13826" width="28.5" style="129" customWidth="1"/>
    <col min="13827" max="13827" width="10.375" style="129" customWidth="1"/>
    <col min="13828" max="13829" width="11.875" style="129" customWidth="1"/>
    <col min="13830" max="13830" width="11.5" style="129" customWidth="1"/>
    <col min="13831" max="14081" width="9" style="129"/>
    <col min="14082" max="14082" width="28.5" style="129" customWidth="1"/>
    <col min="14083" max="14083" width="10.375" style="129" customWidth="1"/>
    <col min="14084" max="14085" width="11.875" style="129" customWidth="1"/>
    <col min="14086" max="14086" width="11.5" style="129" customWidth="1"/>
    <col min="14087" max="14337" width="9" style="129"/>
    <col min="14338" max="14338" width="28.5" style="129" customWidth="1"/>
    <col min="14339" max="14339" width="10.375" style="129" customWidth="1"/>
    <col min="14340" max="14341" width="11.875" style="129" customWidth="1"/>
    <col min="14342" max="14342" width="11.5" style="129" customWidth="1"/>
    <col min="14343" max="14593" width="9" style="129"/>
    <col min="14594" max="14594" width="28.5" style="129" customWidth="1"/>
    <col min="14595" max="14595" width="10.375" style="129" customWidth="1"/>
    <col min="14596" max="14597" width="11.875" style="129" customWidth="1"/>
    <col min="14598" max="14598" width="11.5" style="129" customWidth="1"/>
    <col min="14599" max="14849" width="9" style="129"/>
    <col min="14850" max="14850" width="28.5" style="129" customWidth="1"/>
    <col min="14851" max="14851" width="10.375" style="129" customWidth="1"/>
    <col min="14852" max="14853" width="11.875" style="129" customWidth="1"/>
    <col min="14854" max="14854" width="11.5" style="129" customWidth="1"/>
    <col min="14855" max="15105" width="9" style="129"/>
    <col min="15106" max="15106" width="28.5" style="129" customWidth="1"/>
    <col min="15107" max="15107" width="10.375" style="129" customWidth="1"/>
    <col min="15108" max="15109" width="11.875" style="129" customWidth="1"/>
    <col min="15110" max="15110" width="11.5" style="129" customWidth="1"/>
    <col min="15111" max="15361" width="9" style="129"/>
    <col min="15362" max="15362" width="28.5" style="129" customWidth="1"/>
    <col min="15363" max="15363" width="10.375" style="129" customWidth="1"/>
    <col min="15364" max="15365" width="11.875" style="129" customWidth="1"/>
    <col min="15366" max="15366" width="11.5" style="129" customWidth="1"/>
    <col min="15367" max="15617" width="9" style="129"/>
    <col min="15618" max="15618" width="28.5" style="129" customWidth="1"/>
    <col min="15619" max="15619" width="10.375" style="129" customWidth="1"/>
    <col min="15620" max="15621" width="11.875" style="129" customWidth="1"/>
    <col min="15622" max="15622" width="11.5" style="129" customWidth="1"/>
    <col min="15623" max="15873" width="9" style="129"/>
    <col min="15874" max="15874" width="28.5" style="129" customWidth="1"/>
    <col min="15875" max="15875" width="10.375" style="129" customWidth="1"/>
    <col min="15876" max="15877" width="11.875" style="129" customWidth="1"/>
    <col min="15878" max="15878" width="11.5" style="129" customWidth="1"/>
    <col min="15879" max="16129" width="9" style="129"/>
    <col min="16130" max="16130" width="28.5" style="129" customWidth="1"/>
    <col min="16131" max="16131" width="10.375" style="129" customWidth="1"/>
    <col min="16132" max="16133" width="11.875" style="129" customWidth="1"/>
    <col min="16134" max="16134" width="11.5" style="129" customWidth="1"/>
    <col min="16135" max="16384" width="9" style="129"/>
  </cols>
  <sheetData>
    <row r="6" spans="1:9" x14ac:dyDescent="0.2">
      <c r="A6" s="144" t="s">
        <v>671</v>
      </c>
      <c r="B6" s="145"/>
      <c r="C6" s="146"/>
      <c r="D6" s="146"/>
      <c r="E6" s="146"/>
      <c r="F6" s="147"/>
    </row>
    <row r="7" spans="1:9" x14ac:dyDescent="0.2">
      <c r="A7" s="144" t="s">
        <v>672</v>
      </c>
      <c r="B7" s="145"/>
      <c r="C7" s="146"/>
      <c r="D7" s="146"/>
      <c r="E7" s="146"/>
      <c r="F7" s="147"/>
    </row>
    <row r="8" spans="1:9" x14ac:dyDescent="0.2">
      <c r="A8" s="144" t="s">
        <v>673</v>
      </c>
      <c r="B8" s="145"/>
      <c r="C8" s="146"/>
      <c r="D8" s="146"/>
      <c r="E8" s="146"/>
      <c r="F8" s="147"/>
      <c r="I8" s="152"/>
    </row>
    <row r="9" spans="1:9" ht="20.25" customHeight="1" x14ac:dyDescent="0.2">
      <c r="A9" s="270" t="s">
        <v>744</v>
      </c>
      <c r="B9" s="271"/>
      <c r="C9" s="271"/>
      <c r="D9" s="271"/>
      <c r="E9" s="271"/>
      <c r="F9" s="272"/>
      <c r="I9" s="152"/>
    </row>
    <row r="10" spans="1:9" ht="47.25" customHeight="1" x14ac:dyDescent="0.2">
      <c r="A10" s="273"/>
      <c r="B10" s="274"/>
      <c r="C10" s="274"/>
      <c r="D10" s="274"/>
      <c r="E10" s="274"/>
      <c r="F10" s="275"/>
    </row>
    <row r="11" spans="1:9" ht="15.75" x14ac:dyDescent="0.2">
      <c r="A11" s="277" t="s">
        <v>674</v>
      </c>
      <c r="B11" s="278"/>
      <c r="C11" s="278"/>
      <c r="D11" s="278"/>
      <c r="E11" s="278"/>
      <c r="F11" s="279"/>
    </row>
    <row r="12" spans="1:9" ht="22.5" customHeight="1" x14ac:dyDescent="0.2">
      <c r="A12" s="131" t="s">
        <v>675</v>
      </c>
      <c r="B12" s="148"/>
      <c r="C12" s="277" t="s">
        <v>676</v>
      </c>
      <c r="D12" s="279"/>
      <c r="E12" s="277" t="s">
        <v>677</v>
      </c>
      <c r="F12" s="279"/>
    </row>
    <row r="13" spans="1:9" ht="15" x14ac:dyDescent="0.2">
      <c r="A13" s="280"/>
      <c r="B13" s="281"/>
      <c r="C13" s="281"/>
      <c r="D13" s="281"/>
      <c r="E13" s="281"/>
      <c r="F13" s="282"/>
    </row>
    <row r="14" spans="1:9" x14ac:dyDescent="0.2">
      <c r="A14" s="276"/>
      <c r="B14" s="276"/>
      <c r="C14" s="283" t="s">
        <v>678</v>
      </c>
      <c r="D14" s="283" t="s">
        <v>679</v>
      </c>
      <c r="E14" s="283" t="s">
        <v>678</v>
      </c>
      <c r="F14" s="283" t="s">
        <v>679</v>
      </c>
    </row>
    <row r="15" spans="1:9" x14ac:dyDescent="0.2">
      <c r="A15" s="276"/>
      <c r="B15" s="276"/>
      <c r="C15" s="283"/>
      <c r="D15" s="283"/>
      <c r="E15" s="283"/>
      <c r="F15" s="283"/>
    </row>
    <row r="16" spans="1:9" ht="25.5" customHeight="1" x14ac:dyDescent="0.2">
      <c r="A16" s="277" t="s">
        <v>680</v>
      </c>
      <c r="B16" s="278"/>
      <c r="C16" s="278"/>
      <c r="D16" s="278"/>
      <c r="E16" s="278"/>
      <c r="F16" s="279"/>
    </row>
    <row r="17" spans="1:6" ht="15" customHeight="1" x14ac:dyDescent="0.2">
      <c r="A17" s="133" t="s">
        <v>681</v>
      </c>
      <c r="B17" s="134" t="s">
        <v>682</v>
      </c>
      <c r="C17" s="135">
        <v>0</v>
      </c>
      <c r="D17" s="135">
        <v>0</v>
      </c>
      <c r="E17" s="135">
        <v>20</v>
      </c>
      <c r="F17" s="135">
        <v>20</v>
      </c>
    </row>
    <row r="18" spans="1:6" ht="15" customHeight="1" x14ac:dyDescent="0.2">
      <c r="A18" s="136" t="s">
        <v>683</v>
      </c>
      <c r="B18" s="137" t="s">
        <v>684</v>
      </c>
      <c r="C18" s="138">
        <v>1.5</v>
      </c>
      <c r="D18" s="138">
        <v>1.5</v>
      </c>
      <c r="E18" s="138">
        <v>1.5</v>
      </c>
      <c r="F18" s="138">
        <v>1.5</v>
      </c>
    </row>
    <row r="19" spans="1:6" ht="15" customHeight="1" x14ac:dyDescent="0.2">
      <c r="A19" s="136" t="s">
        <v>685</v>
      </c>
      <c r="B19" s="137" t="s">
        <v>686</v>
      </c>
      <c r="C19" s="138">
        <v>1</v>
      </c>
      <c r="D19" s="138">
        <v>1</v>
      </c>
      <c r="E19" s="138">
        <v>1</v>
      </c>
      <c r="F19" s="138">
        <v>1</v>
      </c>
    </row>
    <row r="20" spans="1:6" ht="15" customHeight="1" x14ac:dyDescent="0.2">
      <c r="A20" s="136" t="s">
        <v>687</v>
      </c>
      <c r="B20" s="137" t="s">
        <v>688</v>
      </c>
      <c r="C20" s="138">
        <v>0.2</v>
      </c>
      <c r="D20" s="138">
        <v>0.2</v>
      </c>
      <c r="E20" s="138">
        <v>0.2</v>
      </c>
      <c r="F20" s="138">
        <v>0.2</v>
      </c>
    </row>
    <row r="21" spans="1:6" ht="15" customHeight="1" x14ac:dyDescent="0.2">
      <c r="A21" s="136" t="s">
        <v>689</v>
      </c>
      <c r="B21" s="137" t="s">
        <v>690</v>
      </c>
      <c r="C21" s="138">
        <v>0.6</v>
      </c>
      <c r="D21" s="138">
        <v>0.6</v>
      </c>
      <c r="E21" s="138">
        <v>0.6</v>
      </c>
      <c r="F21" s="138">
        <v>0.6</v>
      </c>
    </row>
    <row r="22" spans="1:6" ht="15" customHeight="1" x14ac:dyDescent="0.2">
      <c r="A22" s="136" t="s">
        <v>691</v>
      </c>
      <c r="B22" s="137" t="s">
        <v>692</v>
      </c>
      <c r="C22" s="138">
        <v>2.5</v>
      </c>
      <c r="D22" s="138">
        <v>2.5</v>
      </c>
      <c r="E22" s="138">
        <v>2.5</v>
      </c>
      <c r="F22" s="138">
        <v>2.5</v>
      </c>
    </row>
    <row r="23" spans="1:6" ht="15" customHeight="1" x14ac:dyDescent="0.2">
      <c r="A23" s="136" t="s">
        <v>693</v>
      </c>
      <c r="B23" s="137" t="s">
        <v>694</v>
      </c>
      <c r="C23" s="138">
        <v>3</v>
      </c>
      <c r="D23" s="138">
        <v>3</v>
      </c>
      <c r="E23" s="138">
        <v>3</v>
      </c>
      <c r="F23" s="138">
        <v>3</v>
      </c>
    </row>
    <row r="24" spans="1:6" ht="15" customHeight="1" x14ac:dyDescent="0.2">
      <c r="A24" s="136" t="s">
        <v>695</v>
      </c>
      <c r="B24" s="137" t="s">
        <v>696</v>
      </c>
      <c r="C24" s="138">
        <v>8</v>
      </c>
      <c r="D24" s="138">
        <v>8</v>
      </c>
      <c r="E24" s="138">
        <v>8</v>
      </c>
      <c r="F24" s="138">
        <v>8</v>
      </c>
    </row>
    <row r="25" spans="1:6" ht="15" customHeight="1" x14ac:dyDescent="0.2">
      <c r="A25" s="139" t="s">
        <v>697</v>
      </c>
      <c r="B25" s="140" t="s">
        <v>698</v>
      </c>
      <c r="C25" s="141">
        <v>1</v>
      </c>
      <c r="D25" s="141">
        <v>1</v>
      </c>
      <c r="E25" s="141">
        <v>0</v>
      </c>
      <c r="F25" s="141">
        <v>0</v>
      </c>
    </row>
    <row r="26" spans="1:6" ht="15" customHeight="1" x14ac:dyDescent="0.2">
      <c r="A26" s="149" t="s">
        <v>699</v>
      </c>
      <c r="B26" s="150" t="s">
        <v>12</v>
      </c>
      <c r="C26" s="151">
        <f>SUM(C17:C25)</f>
        <v>17.8</v>
      </c>
      <c r="D26" s="151">
        <f>SUM(D17:D25)</f>
        <v>17.8</v>
      </c>
      <c r="E26" s="151">
        <f>SUM(E17:E25)</f>
        <v>36.799999999999997</v>
      </c>
      <c r="F26" s="151">
        <f>SUM(F17:F25)</f>
        <v>36.799999999999997</v>
      </c>
    </row>
    <row r="27" spans="1:6" ht="18.75" customHeight="1" x14ac:dyDescent="0.2">
      <c r="A27" s="277" t="s">
        <v>700</v>
      </c>
      <c r="B27" s="278"/>
      <c r="C27" s="278"/>
      <c r="D27" s="278"/>
      <c r="E27" s="278"/>
      <c r="F27" s="279"/>
    </row>
    <row r="28" spans="1:6" ht="15" customHeight="1" x14ac:dyDescent="0.2">
      <c r="A28" s="133" t="s">
        <v>701</v>
      </c>
      <c r="B28" s="134" t="s">
        <v>702</v>
      </c>
      <c r="C28" s="135">
        <v>17.88</v>
      </c>
      <c r="D28" s="135" t="s">
        <v>703</v>
      </c>
      <c r="E28" s="135">
        <v>17.97</v>
      </c>
      <c r="F28" s="135" t="s">
        <v>703</v>
      </c>
    </row>
    <row r="29" spans="1:6" ht="15" customHeight="1" x14ac:dyDescent="0.2">
      <c r="A29" s="136" t="s">
        <v>704</v>
      </c>
      <c r="B29" s="137" t="s">
        <v>705</v>
      </c>
      <c r="C29" s="138">
        <v>3.94</v>
      </c>
      <c r="D29" s="138" t="s">
        <v>703</v>
      </c>
      <c r="E29" s="138">
        <v>3.97</v>
      </c>
      <c r="F29" s="138" t="s">
        <v>703</v>
      </c>
    </row>
    <row r="30" spans="1:6" ht="15" customHeight="1" x14ac:dyDescent="0.2">
      <c r="A30" s="136" t="s">
        <v>706</v>
      </c>
      <c r="B30" s="137" t="s">
        <v>707</v>
      </c>
      <c r="C30" s="138">
        <v>0.91</v>
      </c>
      <c r="D30" s="138">
        <v>0.69</v>
      </c>
      <c r="E30" s="138">
        <v>0.88</v>
      </c>
      <c r="F30" s="138">
        <v>0.67</v>
      </c>
    </row>
    <row r="31" spans="1:6" ht="15" customHeight="1" x14ac:dyDescent="0.2">
      <c r="A31" s="136" t="s">
        <v>708</v>
      </c>
      <c r="B31" s="137" t="s">
        <v>709</v>
      </c>
      <c r="C31" s="138">
        <v>10.98</v>
      </c>
      <c r="D31" s="138">
        <v>8.33</v>
      </c>
      <c r="E31" s="138">
        <v>10.9</v>
      </c>
      <c r="F31" s="138">
        <v>8.33</v>
      </c>
    </row>
    <row r="32" spans="1:6" ht="15" customHeight="1" x14ac:dyDescent="0.2">
      <c r="A32" s="136" t="s">
        <v>710</v>
      </c>
      <c r="B32" s="137" t="s">
        <v>711</v>
      </c>
      <c r="C32" s="138">
        <v>7.0000000000000007E-2</v>
      </c>
      <c r="D32" s="138">
        <v>0.06</v>
      </c>
      <c r="E32" s="138">
        <v>7.0000000000000007E-2</v>
      </c>
      <c r="F32" s="138">
        <v>0.06</v>
      </c>
    </row>
    <row r="33" spans="1:6" ht="15" customHeight="1" x14ac:dyDescent="0.2">
      <c r="A33" s="136" t="s">
        <v>712</v>
      </c>
      <c r="B33" s="137" t="s">
        <v>713</v>
      </c>
      <c r="C33" s="138">
        <v>0.73</v>
      </c>
      <c r="D33" s="138">
        <v>0.56000000000000005</v>
      </c>
      <c r="E33" s="138">
        <v>0.73</v>
      </c>
      <c r="F33" s="138">
        <v>0.56000000000000005</v>
      </c>
    </row>
    <row r="34" spans="1:6" ht="15" customHeight="1" x14ac:dyDescent="0.2">
      <c r="A34" s="136" t="s">
        <v>714</v>
      </c>
      <c r="B34" s="137" t="s">
        <v>715</v>
      </c>
      <c r="C34" s="138">
        <v>1.45</v>
      </c>
      <c r="D34" s="138" t="s">
        <v>703</v>
      </c>
      <c r="E34" s="138">
        <v>2.0299999999999998</v>
      </c>
      <c r="F34" s="138">
        <v>0</v>
      </c>
    </row>
    <row r="35" spans="1:6" ht="15" customHeight="1" x14ac:dyDescent="0.2">
      <c r="A35" s="136" t="s">
        <v>716</v>
      </c>
      <c r="B35" s="137" t="s">
        <v>717</v>
      </c>
      <c r="C35" s="138">
        <v>0.11</v>
      </c>
      <c r="D35" s="138">
        <v>0.09</v>
      </c>
      <c r="E35" s="138">
        <v>0.11</v>
      </c>
      <c r="F35" s="138">
        <v>0.08</v>
      </c>
    </row>
    <row r="36" spans="1:6" ht="15" customHeight="1" x14ac:dyDescent="0.2">
      <c r="A36" s="136" t="s">
        <v>718</v>
      </c>
      <c r="B36" s="137" t="s">
        <v>719</v>
      </c>
      <c r="C36" s="138">
        <v>11.35</v>
      </c>
      <c r="D36" s="138">
        <v>8.6199999999999992</v>
      </c>
      <c r="E36" s="138">
        <v>9.2100000000000009</v>
      </c>
      <c r="F36" s="138">
        <v>7.04</v>
      </c>
    </row>
    <row r="37" spans="1:6" ht="15" customHeight="1" x14ac:dyDescent="0.2">
      <c r="A37" s="139" t="s">
        <v>720</v>
      </c>
      <c r="B37" s="140" t="s">
        <v>721</v>
      </c>
      <c r="C37" s="141">
        <v>0.03</v>
      </c>
      <c r="D37" s="141">
        <v>0.03</v>
      </c>
      <c r="E37" s="141">
        <v>0.03</v>
      </c>
      <c r="F37" s="141">
        <v>0.03</v>
      </c>
    </row>
    <row r="38" spans="1:6" ht="15" customHeight="1" x14ac:dyDescent="0.2">
      <c r="A38" s="149" t="s">
        <v>722</v>
      </c>
      <c r="B38" s="150" t="s">
        <v>723</v>
      </c>
      <c r="C38" s="151">
        <f>SUM(C28:C37)</f>
        <v>47.45</v>
      </c>
      <c r="D38" s="151">
        <f>SUM(D28:D37)</f>
        <v>18.380000000000003</v>
      </c>
      <c r="E38" s="151">
        <f>SUM(E28:E37)</f>
        <v>45.9</v>
      </c>
      <c r="F38" s="151">
        <f>SUM(F28:F37)</f>
        <v>16.770000000000003</v>
      </c>
    </row>
    <row r="39" spans="1:6" ht="26.25" customHeight="1" x14ac:dyDescent="0.2">
      <c r="A39" s="277" t="s">
        <v>724</v>
      </c>
      <c r="B39" s="278"/>
      <c r="C39" s="278"/>
      <c r="D39" s="278"/>
      <c r="E39" s="278"/>
      <c r="F39" s="279"/>
    </row>
    <row r="40" spans="1:6" ht="15" customHeight="1" x14ac:dyDescent="0.2">
      <c r="A40" s="133" t="s">
        <v>725</v>
      </c>
      <c r="B40" s="134" t="s">
        <v>726</v>
      </c>
      <c r="C40" s="135">
        <v>6.76</v>
      </c>
      <c r="D40" s="135">
        <v>5.14</v>
      </c>
      <c r="E40" s="135">
        <v>5.4</v>
      </c>
      <c r="F40" s="135">
        <v>4.13</v>
      </c>
    </row>
    <row r="41" spans="1:6" ht="15" customHeight="1" x14ac:dyDescent="0.2">
      <c r="A41" s="136" t="s">
        <v>727</v>
      </c>
      <c r="B41" s="137" t="s">
        <v>728</v>
      </c>
      <c r="C41" s="138">
        <v>0.16</v>
      </c>
      <c r="D41" s="138">
        <v>0.12</v>
      </c>
      <c r="E41" s="138">
        <v>0.13</v>
      </c>
      <c r="F41" s="138">
        <v>0.1</v>
      </c>
    </row>
    <row r="42" spans="1:6" ht="15" customHeight="1" x14ac:dyDescent="0.2">
      <c r="A42" s="136" t="s">
        <v>729</v>
      </c>
      <c r="B42" s="137" t="s">
        <v>730</v>
      </c>
      <c r="C42" s="138">
        <v>2.2799999999999998</v>
      </c>
      <c r="D42" s="138">
        <v>1.73</v>
      </c>
      <c r="E42" s="138">
        <v>4.25</v>
      </c>
      <c r="F42" s="138">
        <v>3.25</v>
      </c>
    </row>
    <row r="43" spans="1:6" ht="15" customHeight="1" x14ac:dyDescent="0.2">
      <c r="A43" s="136" t="s">
        <v>731</v>
      </c>
      <c r="B43" s="137" t="s">
        <v>732</v>
      </c>
      <c r="C43" s="138">
        <v>3.81</v>
      </c>
      <c r="D43" s="138">
        <v>2.89</v>
      </c>
      <c r="E43" s="138">
        <v>3.72</v>
      </c>
      <c r="F43" s="138">
        <v>2.85</v>
      </c>
    </row>
    <row r="44" spans="1:6" ht="15" customHeight="1" x14ac:dyDescent="0.2">
      <c r="A44" s="139" t="s">
        <v>733</v>
      </c>
      <c r="B44" s="140" t="s">
        <v>734</v>
      </c>
      <c r="C44" s="141">
        <v>0.56999999999999995</v>
      </c>
      <c r="D44" s="141">
        <v>0.43</v>
      </c>
      <c r="E44" s="141">
        <v>0.45</v>
      </c>
      <c r="F44" s="141">
        <v>0.35</v>
      </c>
    </row>
    <row r="45" spans="1:6" ht="15" customHeight="1" x14ac:dyDescent="0.2">
      <c r="A45" s="149" t="s">
        <v>735</v>
      </c>
      <c r="B45" s="150" t="s">
        <v>723</v>
      </c>
      <c r="C45" s="151">
        <f>SUM(C40:C44)</f>
        <v>13.58</v>
      </c>
      <c r="D45" s="151">
        <f>SUM(D40:D44)</f>
        <v>10.31</v>
      </c>
      <c r="E45" s="151">
        <f>SUM(E40:E44)</f>
        <v>13.950000000000001</v>
      </c>
      <c r="F45" s="151">
        <f>SUM(F40:F44)</f>
        <v>10.68</v>
      </c>
    </row>
    <row r="46" spans="1:6" ht="25.5" customHeight="1" x14ac:dyDescent="0.2">
      <c r="A46" s="277" t="s">
        <v>736</v>
      </c>
      <c r="B46" s="278"/>
      <c r="C46" s="278"/>
      <c r="D46" s="278"/>
      <c r="E46" s="278"/>
      <c r="F46" s="279"/>
    </row>
    <row r="47" spans="1:6" ht="15" customHeight="1" x14ac:dyDescent="0.2">
      <c r="A47" s="133" t="s">
        <v>737</v>
      </c>
      <c r="B47" s="134" t="s">
        <v>738</v>
      </c>
      <c r="C47" s="135">
        <v>8.4499999999999993</v>
      </c>
      <c r="D47" s="135">
        <v>3.27</v>
      </c>
      <c r="E47" s="135">
        <v>16.89</v>
      </c>
      <c r="F47" s="135">
        <v>6.17</v>
      </c>
    </row>
    <row r="48" spans="1:6" ht="33.75" customHeight="1" x14ac:dyDescent="0.2">
      <c r="A48" s="142" t="s">
        <v>739</v>
      </c>
      <c r="B48" s="143" t="s">
        <v>740</v>
      </c>
      <c r="C48" s="141">
        <v>0.56999999999999995</v>
      </c>
      <c r="D48" s="141">
        <v>0.43</v>
      </c>
      <c r="E48" s="141">
        <v>0.48</v>
      </c>
      <c r="F48" s="141">
        <v>0.37</v>
      </c>
    </row>
    <row r="49" spans="1:61" ht="15" customHeight="1" x14ac:dyDescent="0.2">
      <c r="A49" s="149" t="s">
        <v>741</v>
      </c>
      <c r="B49" s="150" t="s">
        <v>12</v>
      </c>
      <c r="C49" s="151">
        <f>SUM(C47:C48)</f>
        <v>9.02</v>
      </c>
      <c r="D49" s="151">
        <f>SUM(D47:D48)</f>
        <v>3.7</v>
      </c>
      <c r="E49" s="151">
        <f>SUM(E47:E48)</f>
        <v>17.37</v>
      </c>
      <c r="F49" s="151">
        <f>SUM(F47:F48)</f>
        <v>6.54</v>
      </c>
    </row>
    <row r="50" spans="1:61" ht="15" customHeight="1" x14ac:dyDescent="0.2">
      <c r="A50" s="280"/>
      <c r="B50" s="281"/>
      <c r="C50" s="281"/>
      <c r="D50" s="281"/>
      <c r="E50" s="281"/>
      <c r="F50" s="282"/>
    </row>
    <row r="51" spans="1:61" ht="15" customHeight="1" x14ac:dyDescent="0.2">
      <c r="A51" s="276" t="s">
        <v>742</v>
      </c>
      <c r="B51" s="276"/>
      <c r="C51" s="151">
        <f>C26+C38+C45+C49</f>
        <v>87.85</v>
      </c>
      <c r="D51" s="151">
        <f>D26+D38+D45+D49</f>
        <v>50.190000000000012</v>
      </c>
      <c r="E51" s="151">
        <f>E26+E38+E45+E49</f>
        <v>114.02</v>
      </c>
      <c r="F51" s="151">
        <f>F26+F38+F45+F49</f>
        <v>70.790000000000006</v>
      </c>
    </row>
    <row r="52" spans="1:61" ht="15" x14ac:dyDescent="0.2">
      <c r="A52" s="132"/>
      <c r="B52" s="132"/>
      <c r="C52" s="132"/>
      <c r="D52" s="132"/>
      <c r="E52" s="132"/>
      <c r="F52" s="132"/>
    </row>
    <row r="61" spans="1:61" ht="15" x14ac:dyDescent="0.25">
      <c r="BI61" s="130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RESUMO</vt:lpstr>
      <vt:lpstr>CRISTALINO</vt:lpstr>
      <vt:lpstr>SEDIMENTAR</vt:lpstr>
      <vt:lpstr>CALCARIO</vt:lpstr>
      <vt:lpstr>COMPOSIÇÕES</vt:lpstr>
      <vt:lpstr>BDI</vt:lpstr>
      <vt:lpstr>ENCARGOS SOCIAIS</vt:lpstr>
      <vt:lpstr>CALCARIO!Area_de_impressao</vt:lpstr>
      <vt:lpstr>CRISTALINO!Area_de_impressao</vt:lpstr>
      <vt:lpstr>RESUMO!Area_de_impressao</vt:lpstr>
      <vt:lpstr>SEDIMENTAR!Area_de_impressao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2021-10-20T20:06:55Z</cp:lastPrinted>
  <dcterms:created xsi:type="dcterms:W3CDTF">2021-10-05T07:46:56Z</dcterms:created>
  <dcterms:modified xsi:type="dcterms:W3CDTF">2021-11-19T13:42:26Z</dcterms:modified>
</cp:coreProperties>
</file>