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etropolitana-ok.1\ERRATA\Licitaçao\"/>
    </mc:Choice>
  </mc:AlternateContent>
  <bookViews>
    <workbookView xWindow="-120" yWindow="-120" windowWidth="29040" windowHeight="15840" tabRatio="837"/>
  </bookViews>
  <sheets>
    <sheet name="Planilha Geral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01_09_96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Order1" hidden="1">255</definedName>
    <definedName name="_PL1">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">#REF!</definedName>
    <definedName name="AA">[0]!AA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>#REF!</definedName>
    <definedName name="ACMUR">[1]SERVIÇO!#REF!</definedName>
    <definedName name="AÇO">#REF!</definedName>
    <definedName name="AÇO_CA_50_3_16">#REF!</definedName>
    <definedName name="ACONT2">[1]SERVIÇO!#REF!</definedName>
    <definedName name="ACPIPA">[1]SERVIÇO!#REF!</definedName>
    <definedName name="ACTRANSP">[1]SERVIÇO!#REF!</definedName>
    <definedName name="ADESIVO_PVC">#REF!</definedName>
    <definedName name="ADUCQT">[1]SERVIÇO!#REF!</definedName>
    <definedName name="AGUA_10LT">#REF!</definedName>
    <definedName name="AGUARRAZ">#REF!</definedName>
    <definedName name="AITEM">[1]SERVIÇO!#REF!</definedName>
    <definedName name="AJUDANTE">#REF!</definedName>
    <definedName name="ALIZAR_MAD_LEI">#REF!</definedName>
    <definedName name="ALTA">'[2]PRO-08'!#REF!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>#REF!</definedName>
    <definedName name="AMONIA">#REF!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_xlnm.Print_Area" localSheetId="0">'Planilha Geral'!$A$2:$K$22</definedName>
    <definedName name="Área_impressão_IM">#REF!</definedName>
    <definedName name="AREIA">#REF!</definedName>
    <definedName name="ARMAÇÃO_CONCRETO">#REF!</definedName>
    <definedName name="ARMADOR">#REF!</definedName>
    <definedName name="ARMARIO_90X60X17_CM">#REF!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ASSENTO_PLASTICO">#REF!</definedName>
    <definedName name="ATERRO_ARENOSO">#REF!</definedName>
    <definedName name="AUGUSTO">{"total","SUM(total)","YNNNN",FALSE}</definedName>
    <definedName name="azul">#REF!</definedName>
    <definedName name="AZULEGISTA">#REF!</definedName>
    <definedName name="AZULEJO_15X15">#REF!</definedName>
    <definedName name="AZULSINAL">#REF!</definedName>
    <definedName name="_xlnm.Database">#REF!</definedName>
    <definedName name="BARRO">[3]Insumos!$I$9</definedName>
    <definedName name="BDI">#REF!</definedName>
    <definedName name="bebqt">[1]SERVIÇO!#REF!</definedName>
    <definedName name="BG">#REF!</definedName>
    <definedName name="BGU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RITA1">#REF!</definedName>
    <definedName name="CAIXILHO_MAD_LEI">#REF!</definedName>
    <definedName name="CAL">#REF!</definedName>
    <definedName name="CAMP">[1]SERVIÇO!#REF!</definedName>
    <definedName name="CBU">#REF!</definedName>
    <definedName name="CBUII">#REF!</definedName>
    <definedName name="CBUQB">#REF!</definedName>
    <definedName name="CBUQc">#REF!</definedName>
    <definedName name="CERAMICA_30X30_PEI_IV">#REF!</definedName>
    <definedName name="CERAMICA_30x30_PEI_V">#REF!</definedName>
    <definedName name="CHAFQT">[1]SERVIÇO!#REF!</definedName>
    <definedName name="CIMENTO">#REF!</definedName>
    <definedName name="CIMENTO_BRANCO">#REF!</definedName>
    <definedName name="CIMENTO_COLA">#REF!</definedName>
    <definedName name="CLIENTE">#REF!</definedName>
    <definedName name="COLSUB">[1]SERVIÇO!#REF!</definedName>
    <definedName name="COMPENSA.PLAST">#REF!</definedName>
    <definedName name="COMPENSADO_RES_10MM">#REF!</definedName>
    <definedName name="COMPENSADO_RES_12MM">#REF!</definedName>
    <definedName name="CONCRETO_18_MPA">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Cronograma">{"total","SUM(total)","YNNNN",FALSE}</definedName>
    <definedName name="CRONOMOD">{"total","SUM(total)","YNNNN",FALSE}</definedName>
    <definedName name="d">#REF!</definedName>
    <definedName name="DATA">#REF!</definedName>
    <definedName name="Data_Final">#REF!</definedName>
    <definedName name="Data_Início">#REF!</definedName>
    <definedName name="DECANEL">#REF!</definedName>
    <definedName name="DERIVQT">[1]SERVIÇO!#REF!</definedName>
    <definedName name="descnt">#REF!</definedName>
    <definedName name="descont">#REF!</definedName>
    <definedName name="DESFORMA">#REF!</definedName>
    <definedName name="DGA">'[2]PRO-08'!#REF!</definedName>
    <definedName name="DIFQT">[1]SERVIÇO!#REF!</definedName>
    <definedName name="DJ">#REF!</definedName>
    <definedName name="DNIT_aprovação">[4]Auxiliar!$K$2:$K$5</definedName>
    <definedName name="dsadf">{"total","SUM(total)","YNNNN",FALSE}</definedName>
    <definedName name="ECJ">#REF!</definedName>
    <definedName name="EJ">#REF!</definedName>
    <definedName name="ELEMENTO_VAZADO">#REF!</definedName>
    <definedName name="ELETRICISTA">#REF!</definedName>
    <definedName name="EMPRESA">#REF!</definedName>
    <definedName name="ENCANADOR">#REF!</definedName>
    <definedName name="ENGATE_STORZ">#REF!</definedName>
    <definedName name="EQPOTENC">[1]SERVIÇO!#REF!</definedName>
    <definedName name="ESCORA">[3]Insumos!$I$72</definedName>
    <definedName name="EXA">'[2]PRO-08'!#REF!</definedName>
    <definedName name="Excel_BuiltIn_Print_Titles_2_1">#REF!</definedName>
    <definedName name="Excel_BuiltIn_Print_Titles_2_1_1">#REF!,#REF!</definedName>
    <definedName name="Excel_BuiltIn_Print_Titles_3_1_1">#REF!,#REF!</definedName>
    <definedName name="Excel_BuiltIn_Print_Titles_3_1_1_1">#REF!,#REF!</definedName>
    <definedName name="Excel_BuiltIn_Print_Titles_3_1_1_1_1">#REF!,#REF!</definedName>
    <definedName name="Excel_BuiltIn_Print_Titles_3_1_1_1_1_1">#REF!</definedName>
    <definedName name="Extenso">[0]!Extenso</definedName>
    <definedName name="fc1a">'[2]PRO-08'!#REF!</definedName>
    <definedName name="FC2A">'[2]PRO-08'!#REF!</definedName>
    <definedName name="FC3A">'[2]PRO-08'!#REF!</definedName>
    <definedName name="FCRITER">[1]SERVIÇO!#REF!</definedName>
    <definedName name="fda">{"total","SUM(total)","YNNNN",FALSE}</definedName>
    <definedName name="FGV_alteração">[4]Auxiliar!$J$2:$J$4</definedName>
    <definedName name="FORMA_MAD_BRANCA">#REF!</definedName>
    <definedName name="Formatação_Amarelo_comCusto">INDIRECT("'Analítico CCUs'!$W$2:$X$"&amp;'[5]Analítico CCUs'!$E$2)</definedName>
    <definedName name="Formatação_Azul">INDIRECT("'Analítico CCUs'!$P$2:$X$"&amp;'[5]Analítico CCUs'!$E$2)</definedName>
    <definedName name="Formatação_Vermelho">INDIRECT("'Analítico CCUs'!$F$2:$N$"&amp;'[5]Analítico CCUs'!$E$2)</definedName>
    <definedName name="Fromatação_Amarelo_semCusto">INDIRECT("'Analítico CCUs'!$P$2:$V$"&amp;'[5]Analítico CCUs'!$E$2)</definedName>
    <definedName name="GAS_CARBONICO_6KG">#REF!</definedName>
    <definedName name="GESSO">#REF!</definedName>
    <definedName name="GRANITO_AMENDOA">#REF!</definedName>
    <definedName name="GRANITO_CINZA_CORUMBA">#REF!</definedName>
    <definedName name="GUSTAVO">{"total","SUM(total)","YNNNN",FALSE}</definedName>
    <definedName name="hi">#REF!</definedName>
    <definedName name="HOJE">[1]SERVIÇO!#REF!</definedName>
    <definedName name="I">#REF!</definedName>
    <definedName name="IGOL_2">#REF!</definedName>
    <definedName name="IGOLFLEX">#REF!</definedName>
    <definedName name="IM">#REF!</definedName>
    <definedName name="IMPERMEABILIZANTE_SIKA">#REF!</definedName>
    <definedName name="IMPF">[1]SERVIÇO!#REF!</definedName>
    <definedName name="IMPI">[1]SERVIÇO!#REF!</definedName>
    <definedName name="Insumos">'[6]RELAÇÃO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JUNTA_PLÁSTICA">#REF!</definedName>
    <definedName name="KORODUR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>[1]SERVIÇO!#REF!</definedName>
    <definedName name="LIQUIDO_PREPARADOR">#REF!</definedName>
    <definedName name="LIQUIDO_SELADOR">[3]Insumos!$I$361</definedName>
    <definedName name="LISTSEL">[1]SERVIÇO!#REF!</definedName>
    <definedName name="LIXA_FERRO">#REF!</definedName>
    <definedName name="LIXA_MADEIRA">[3]Insumos!$I$374</definedName>
    <definedName name="LOCAB">[1]SERVIÇO!#REF!</definedName>
    <definedName name="LOCAL">[1]SERVIÇO!#REF!</definedName>
    <definedName name="LS">#REF!</definedName>
    <definedName name="MANGUEIRA_30_M">#REF!</definedName>
    <definedName name="MARCAX">[1]SERVIÇO!#REF!</definedName>
    <definedName name="MARCENEIRO">#REF!</definedName>
    <definedName name="MARMORE_BRANCO">#REF!</definedName>
    <definedName name="Mary">{"total","SUM(total)","YNNNN",FALSE}</definedName>
    <definedName name="MASSA_OLEO">#REF!</definedName>
    <definedName name="MASSA_PVA">[3]Insumos!$I$363</definedName>
    <definedName name="Medição">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>{"total","SUM(total)","YNNNN",FALSE}</definedName>
    <definedName name="MOD">{"total","SUM(total)","YNNNN",FALSE}</definedName>
    <definedName name="MODIFICAÇÃO">{"total","SUM(total)","YNNNN",FALSE}</definedName>
    <definedName name="módulo1.Extenso">[0]!módulo1.Extenso</definedName>
    <definedName name="MUNICIPIO">[1]SERVIÇO!#REF!</definedName>
    <definedName name="MURBOMB">[1]SERVIÇO!#REF!</definedName>
    <definedName name="NDATA">[1]SERVIÇO!#REF!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PA">'[2]PRO-08'!#REF!</definedName>
    <definedName name="PARAFUSO_PARA_LOUÇA">#REF!</definedName>
    <definedName name="PDER">[1]SERVIÇO!#REF!</definedName>
    <definedName name="PDIVERS">[1]SERVIÇO!#REF!</definedName>
    <definedName name="PEÇA_6_X_3_MAD_LEI">#REF!</definedName>
    <definedName name="PEDRA_PRETA">[3]Insumos!$I$12</definedName>
    <definedName name="PEDREIRO">#REF!</definedName>
    <definedName name="PEMD">[1]SERVIÇO!#REF!</definedName>
    <definedName name="PERNAMANCA">[3]Insumos!$I$71</definedName>
    <definedName name="PERNAMANCA_MAD_LEI">#REF!</definedName>
    <definedName name="pesquisa">#REF!</definedName>
    <definedName name="PIEQUIP">[1]SERVIÇO!#REF!</definedName>
    <definedName name="PINTOR">#REF!</definedName>
    <definedName name="PL">#REF!</definedName>
    <definedName name="PMUR">[1]SERVIÇO!#REF!</definedName>
    <definedName name="PO_QUIMICO_4KG">#REF!</definedName>
    <definedName name="PONTALETE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TGERAL">[1]SERVIÇO!#REF!</definedName>
    <definedName name="QQ_2">[0]!QQ_2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BV">[7]Teor!$C$3:$C$7</definedName>
    <definedName name="RECADUC">[1]SERVIÇO!#REF!</definedName>
    <definedName name="REFERENTE">#REF!</definedName>
    <definedName name="REG">#REF!</definedName>
    <definedName name="REGUA_DUZIA">[3]Insumos!$I$61</definedName>
    <definedName name="REGULA">#REF!</definedName>
    <definedName name="REJUNTE">#REF!</definedName>
    <definedName name="RESUMO">[0]!RESUMO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>#REF!</definedName>
    <definedName name="RIPÃO_COMUM">[3]Insumos!$I$61</definedName>
    <definedName name="RIPÃO_MAD_LEI">#REF!</definedName>
    <definedName name="RMA">'[2]PRO-08'!#REF!</definedName>
    <definedName name="RODAPE_CINZA_CORUMBA">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ARRAFO">#REF!</definedName>
    <definedName name="sbg">#REF!</definedName>
    <definedName name="SBTC">#REF!</definedName>
    <definedName name="SEIXO">#REF!</definedName>
    <definedName name="SemanaTerminando">[8]materiais!#REF!</definedName>
    <definedName name="SET">[9]Comp!$E$361:$E$428</definedName>
    <definedName name="SIFÃO_CROMADO">#REF!</definedName>
    <definedName name="SISTEM1">[1]SERVIÇO!#REF!</definedName>
    <definedName name="SISTEM2">[1]SERVIÇO!#REF!</definedName>
    <definedName name="SOLEIRA_CINZA_CORUMBA">#REF!</definedName>
    <definedName name="SOLU_LIMPADORA">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ABUA">#REF!</definedName>
    <definedName name="TABUA.METRO">#REF!</definedName>
    <definedName name="TABUA_DUZIA">[3]Insumos!$I$70</definedName>
    <definedName name="TÁBUA_MAD_FORTE">#REF!</definedName>
    <definedName name="TARUGO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[7]Teor!$A$3:$A$7</definedName>
    <definedName name="Terraplenagem">[0]!Terraplenagem</definedName>
    <definedName name="TIJOLO_10X20X20">[3]Insumos!$I$28</definedName>
    <definedName name="TIJOLO_6_FUROS">[3]Insumos!$I$28</definedName>
    <definedName name="TINTA_ACRILICA">#REF!</definedName>
    <definedName name="TINTA_ESMALTE">#REF!</definedName>
    <definedName name="TINTA_NOVACOR">#REF!</definedName>
    <definedName name="TINTA_OLEO">[3]Insumos!$I$366</definedName>
    <definedName name="TINTA_PVA">[3]Insumos!$I$365</definedName>
    <definedName name="titbeb">[1]SERVIÇO!#REF!</definedName>
    <definedName name="TITCHAF">[1]SERVIÇO!#REF!</definedName>
    <definedName name="TOTAL_ADMINISTRATIVO">#REF!</definedName>
    <definedName name="TOTAL_AULA">#REF!</definedName>
    <definedName name="TOTAL_EXTERNA">#REF!</definedName>
    <definedName name="TOTAL_QUADRA">#REF!</definedName>
    <definedName name="TOTAL_VESTIÁRIO">#REF!</definedName>
    <definedName name="TOTQTS">[1]SERVIÇO!#REF!</definedName>
    <definedName name="TPM">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value_def_array">{"total","SUM(total)","YNNNN",FALSE}</definedName>
    <definedName name="Vazios">[7]Teor!$B$3:$B$7</definedName>
    <definedName name="VEDA_ROSCA">#REF!</definedName>
    <definedName name="verde">#REF!</definedName>
    <definedName name="verdepav">#REF!</definedName>
    <definedName name="VERNIZ_POLIURETANO">#REF!</definedName>
    <definedName name="WEWRWR">[0]!WEWRWR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">[7]Equipamentos!#REF!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>[0]!XXX</definedName>
    <definedName name="ZARCAO">#REF!</definedName>
    <definedName name="ZECA">[1]SERVIÇO!#REF!</definedName>
  </definedNames>
  <calcPr calcId="162913" fullPrecision="0"/>
</workbook>
</file>

<file path=xl/calcChain.xml><?xml version="1.0" encoding="utf-8"?>
<calcChain xmlns="http://schemas.openxmlformats.org/spreadsheetml/2006/main">
  <c r="J11" i="45" l="1"/>
  <c r="J10" i="45"/>
  <c r="J9" i="45"/>
  <c r="I9" i="45"/>
  <c r="H19" i="45" l="1"/>
  <c r="I11" i="45"/>
  <c r="H18" i="45" l="1"/>
  <c r="I10" i="45"/>
  <c r="H17" i="45" l="1"/>
  <c r="I17" i="45" l="1"/>
  <c r="I18" i="45" l="1"/>
  <c r="K9" i="45" l="1"/>
  <c r="J17" i="45" s="1"/>
  <c r="K17" i="45" s="1"/>
  <c r="K10" i="45"/>
  <c r="J18" i="45" s="1"/>
  <c r="K18" i="45" s="1"/>
  <c r="I19" i="45" l="1"/>
  <c r="K11" i="45"/>
  <c r="K12" i="45" l="1"/>
  <c r="J19" i="45"/>
  <c r="K19" i="45" s="1"/>
  <c r="K20" i="45" s="1"/>
</calcChain>
</file>

<file path=xl/sharedStrings.xml><?xml version="1.0" encoding="utf-8"?>
<sst xmlns="http://schemas.openxmlformats.org/spreadsheetml/2006/main" count="34" uniqueCount="22">
  <si>
    <t>ITEM</t>
  </si>
  <si>
    <t>DISCRIMINAÇÃO DOS SERVIÇOS</t>
  </si>
  <si>
    <t>UND</t>
  </si>
  <si>
    <t>QTDE.</t>
  </si>
  <si>
    <t>TOTAL</t>
  </si>
  <si>
    <t>m²</t>
  </si>
  <si>
    <t>VALOR TOTAL DO SRP</t>
  </si>
  <si>
    <t>PREÇO UNITÁRIO COM BDI (R$)</t>
  </si>
  <si>
    <t>ORIGEM
COMPOSIÇÃO</t>
  </si>
  <si>
    <t>CÓDIGO
COMPOSIÇÃO</t>
  </si>
  <si>
    <t>Codevasf</t>
  </si>
  <si>
    <t>Total de Módulos</t>
  </si>
  <si>
    <t>PAVIMENTAÇÃO E RECAPEAMENTO DE VIAS URBANAS E RURAIS</t>
  </si>
  <si>
    <t>Recapeamento de vias com Concreto Betuminoso Usinado a Quente (CBUQ) - e =5,0cm</t>
  </si>
  <si>
    <t>EXECUÇÃO DOS SERVIÇOS DE PAVIMENTAÇÃO ASFALTICA (TSD E TSD COM MICRORREVESTIMENTO A FRIO) E RECAPEAMENTO EM CBUQ, DE VIAS URBANAS E RURAIS DE MUNÍCIPIOS DIVERSOS INSERIDOS NA ÁREA DE ATUAÇÃO DA 3ª SR/CODEVASF, NO ESTADO PERNAMBUCO.</t>
  </si>
  <si>
    <t>Pavimentação de vias com Tratamento Superficial Duplo (TSD)</t>
  </si>
  <si>
    <t>Pavimentação de vias com Tratamento Superficial Duplo (TSD) + Microrrevestimento a Frio.</t>
  </si>
  <si>
    <t>RESUMO - MÓDULOS</t>
  </si>
  <si>
    <t>m² / Módulo</t>
  </si>
  <si>
    <t>R$ / Módulo</t>
  </si>
  <si>
    <t>R$ Total</t>
  </si>
  <si>
    <t>MESORREGIÃO METROPOLITANA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</si>
</sst>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_(&quot;R$ &quot;* #,##0.00_);_(&quot;R$ &quot;* \(#,##0.00\);_(&quot;R$ &quot;* &quot;-&quot;??_);_(@_)"/>
    <numFmt numFmtId="168" formatCode="#,"/>
    <numFmt numFmtId="169" formatCode="#,##0.00\ ;&quot; (&quot;#,##0.00\);&quot; -&quot;#\ ;@\ "/>
    <numFmt numFmtId="170" formatCode="_(* #,##0.00_);_(* \(#,##0.00\);_(* &quot;-&quot;??_);_(@_)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</font>
    <font>
      <sz val="11"/>
      <name val="Arial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3">
    <xf numFmtId="0" fontId="0" fillId="0" borderId="0"/>
    <xf numFmtId="0" fontId="17" fillId="0" borderId="0"/>
    <xf numFmtId="0" fontId="18" fillId="0" borderId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6" fillId="12" borderId="0" applyNumberFormat="0" applyBorder="0" applyAlignment="0" applyProtection="0"/>
    <xf numFmtId="0" fontId="20" fillId="44" borderId="0" applyNumberFormat="0" applyBorder="0" applyAlignment="0" applyProtection="0"/>
    <xf numFmtId="0" fontId="16" fillId="16" borderId="0" applyNumberFormat="0" applyBorder="0" applyAlignment="0" applyProtection="0"/>
    <xf numFmtId="0" fontId="20" fillId="41" borderId="0" applyNumberFormat="0" applyBorder="0" applyAlignment="0" applyProtection="0"/>
    <xf numFmtId="0" fontId="16" fillId="20" borderId="0" applyNumberFormat="0" applyBorder="0" applyAlignment="0" applyProtection="0"/>
    <xf numFmtId="0" fontId="20" fillId="42" borderId="0" applyNumberFormat="0" applyBorder="0" applyAlignment="0" applyProtection="0"/>
    <xf numFmtId="0" fontId="16" fillId="24" borderId="0" applyNumberFormat="0" applyBorder="0" applyAlignment="0" applyProtection="0"/>
    <xf numFmtId="0" fontId="20" fillId="45" borderId="0" applyNumberFormat="0" applyBorder="0" applyAlignment="0" applyProtection="0"/>
    <xf numFmtId="0" fontId="16" fillId="28" borderId="0" applyNumberFormat="0" applyBorder="0" applyAlignment="0" applyProtection="0"/>
    <xf numFmtId="0" fontId="20" fillId="46" borderId="0" applyNumberFormat="0" applyBorder="0" applyAlignment="0" applyProtection="0"/>
    <xf numFmtId="0" fontId="16" fillId="32" borderId="0" applyNumberFormat="0" applyBorder="0" applyAlignment="0" applyProtection="0"/>
    <xf numFmtId="0" fontId="20" fillId="47" borderId="0" applyNumberFormat="0" applyBorder="0" applyAlignment="0" applyProtection="0"/>
    <xf numFmtId="0" fontId="5" fillId="2" borderId="0" applyNumberFormat="0" applyBorder="0" applyAlignment="0" applyProtection="0"/>
    <xf numFmtId="0" fontId="21" fillId="36" borderId="0" applyNumberFormat="0" applyBorder="0" applyAlignment="0" applyProtection="0"/>
    <xf numFmtId="0" fontId="10" fillId="6" borderId="4" applyNumberFormat="0" applyAlignment="0" applyProtection="0"/>
    <xf numFmtId="0" fontId="22" fillId="48" borderId="18" applyNumberFormat="0" applyAlignment="0" applyProtection="0"/>
    <xf numFmtId="0" fontId="12" fillId="7" borderId="7" applyNumberFormat="0" applyAlignment="0" applyProtection="0"/>
    <xf numFmtId="0" fontId="23" fillId="49" borderId="19" applyNumberFormat="0" applyAlignment="0" applyProtection="0"/>
    <xf numFmtId="0" fontId="11" fillId="0" borderId="6" applyNumberFormat="0" applyFill="0" applyAlignment="0" applyProtection="0"/>
    <xf numFmtId="0" fontId="24" fillId="0" borderId="20" applyNumberFormat="0" applyFill="0" applyAlignment="0" applyProtection="0"/>
    <xf numFmtId="0" fontId="16" fillId="9" borderId="0" applyNumberFormat="0" applyBorder="0" applyAlignment="0" applyProtection="0"/>
    <xf numFmtId="0" fontId="20" fillId="50" borderId="0" applyNumberFormat="0" applyBorder="0" applyAlignment="0" applyProtection="0"/>
    <xf numFmtId="0" fontId="16" fillId="13" borderId="0" applyNumberFormat="0" applyBorder="0" applyAlignment="0" applyProtection="0"/>
    <xf numFmtId="0" fontId="20" fillId="51" borderId="0" applyNumberFormat="0" applyBorder="0" applyAlignment="0" applyProtection="0"/>
    <xf numFmtId="0" fontId="16" fillId="17" borderId="0" applyNumberFormat="0" applyBorder="0" applyAlignment="0" applyProtection="0"/>
    <xf numFmtId="0" fontId="20" fillId="52" borderId="0" applyNumberFormat="0" applyBorder="0" applyAlignment="0" applyProtection="0"/>
    <xf numFmtId="0" fontId="16" fillId="21" borderId="0" applyNumberFormat="0" applyBorder="0" applyAlignment="0" applyProtection="0"/>
    <xf numFmtId="0" fontId="20" fillId="45" borderId="0" applyNumberFormat="0" applyBorder="0" applyAlignment="0" applyProtection="0"/>
    <xf numFmtId="0" fontId="16" fillId="25" borderId="0" applyNumberFormat="0" applyBorder="0" applyAlignment="0" applyProtection="0"/>
    <xf numFmtId="0" fontId="20" fillId="46" borderId="0" applyNumberFormat="0" applyBorder="0" applyAlignment="0" applyProtection="0"/>
    <xf numFmtId="0" fontId="16" fillId="29" borderId="0" applyNumberFormat="0" applyBorder="0" applyAlignment="0" applyProtection="0"/>
    <xf numFmtId="0" fontId="20" fillId="53" borderId="0" applyNumberFormat="0" applyBorder="0" applyAlignment="0" applyProtection="0"/>
    <xf numFmtId="0" fontId="8" fillId="5" borderId="4" applyNumberFormat="0" applyAlignment="0" applyProtection="0"/>
    <xf numFmtId="0" fontId="25" fillId="39" borderId="18" applyNumberFormat="0" applyAlignment="0" applyProtection="0"/>
    <xf numFmtId="0" fontId="6" fillId="3" borderId="0" applyNumberFormat="0" applyBorder="0" applyAlignment="0" applyProtection="0"/>
    <xf numFmtId="0" fontId="26" fillId="35" borderId="0" applyNumberFormat="0" applyBorder="0" applyAlignment="0" applyProtection="0"/>
    <xf numFmtId="0" fontId="36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7" fillId="4" borderId="0" applyNumberFormat="0" applyBorder="0" applyAlignment="0" applyProtection="0"/>
    <xf numFmtId="0" fontId="27" fillId="5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39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55" borderId="21" applyNumberFormat="0" applyFont="0" applyAlignment="0" applyProtection="0"/>
    <xf numFmtId="0" fontId="19" fillId="8" borderId="8" applyNumberFormat="0" applyFont="0" applyAlignment="0" applyProtection="0"/>
    <xf numFmtId="0" fontId="17" fillId="55" borderId="21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" fillId="6" borderId="5" applyNumberFormat="0" applyAlignment="0" applyProtection="0"/>
    <xf numFmtId="0" fontId="28" fillId="48" borderId="22" applyNumberFormat="0" applyAlignment="0" applyProtection="0"/>
    <xf numFmtId="168" fontId="37" fillId="0" borderId="0">
      <protection locked="0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2" fillId="0" borderId="23" applyNumberFormat="0" applyFill="0" applyAlignment="0" applyProtection="0"/>
    <xf numFmtId="0" fontId="3" fillId="0" borderId="2" applyNumberFormat="0" applyFill="0" applyAlignment="0" applyProtection="0"/>
    <xf numFmtId="0" fontId="33" fillId="0" borderId="24" applyNumberFormat="0" applyFill="0" applyAlignment="0" applyProtection="0"/>
    <xf numFmtId="0" fontId="4" fillId="0" borderId="3" applyNumberFormat="0" applyFill="0" applyAlignment="0" applyProtection="0"/>
    <xf numFmtId="0" fontId="34" fillId="0" borderId="25" applyNumberFormat="0" applyFill="0" applyAlignment="0" applyProtection="0"/>
    <xf numFmtId="0" fontId="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5" fillId="0" borderId="26" applyNumberFormat="0" applyFill="0" applyAlignment="0" applyProtection="0"/>
    <xf numFmtId="169" fontId="38" fillId="0" borderId="0" applyFill="0" applyBorder="0" applyAlignment="0" applyProtection="0"/>
    <xf numFmtId="43" fontId="19" fillId="0" borderId="0" applyFont="0" applyFill="0" applyBorder="0" applyAlignment="0" applyProtection="0"/>
    <xf numFmtId="169" fontId="38" fillId="0" borderId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41" fillId="0" borderId="0"/>
    <xf numFmtId="9" fontId="1" fillId="0" borderId="0" applyFont="0" applyFill="0" applyBorder="0" applyAlignment="0" applyProtection="0"/>
    <xf numFmtId="0" fontId="44" fillId="0" borderId="0"/>
    <xf numFmtId="0" fontId="45" fillId="0" borderId="0"/>
    <xf numFmtId="43" fontId="45" fillId="0" borderId="0" applyFont="0" applyFill="0" applyBorder="0" applyAlignment="0" applyProtection="0"/>
    <xf numFmtId="0" fontId="17" fillId="0" borderId="0"/>
    <xf numFmtId="0" fontId="25" fillId="39" borderId="35" applyNumberFormat="0" applyAlignment="0" applyProtection="0"/>
    <xf numFmtId="0" fontId="17" fillId="0" borderId="0"/>
    <xf numFmtId="0" fontId="35" fillId="0" borderId="42" applyNumberFormat="0" applyFill="0" applyAlignment="0" applyProtection="0"/>
    <xf numFmtId="0" fontId="28" fillId="48" borderId="37" applyNumberFormat="0" applyAlignment="0" applyProtection="0"/>
    <xf numFmtId="0" fontId="17" fillId="55" borderId="36" applyNumberFormat="0" applyFont="0" applyAlignment="0" applyProtection="0"/>
    <xf numFmtId="0" fontId="17" fillId="55" borderId="36" applyNumberFormat="0" applyFont="0" applyAlignment="0" applyProtection="0"/>
    <xf numFmtId="0" fontId="28" fillId="48" borderId="41" applyNumberFormat="0" applyAlignment="0" applyProtection="0"/>
    <xf numFmtId="0" fontId="22" fillId="48" borderId="43" applyNumberFormat="0" applyAlignment="0" applyProtection="0"/>
    <xf numFmtId="0" fontId="17" fillId="55" borderId="40" applyNumberFormat="0" applyFont="0" applyAlignment="0" applyProtection="0"/>
    <xf numFmtId="0" fontId="17" fillId="55" borderId="40" applyNumberFormat="0" applyFont="0" applyAlignment="0" applyProtection="0"/>
    <xf numFmtId="0" fontId="22" fillId="48" borderId="31" applyNumberFormat="0" applyAlignment="0" applyProtection="0"/>
    <xf numFmtId="0" fontId="25" fillId="39" borderId="43" applyNumberFormat="0" applyAlignment="0" applyProtection="0"/>
    <xf numFmtId="0" fontId="25" fillId="39" borderId="31" applyNumberFormat="0" applyAlignment="0" applyProtection="0"/>
    <xf numFmtId="44" fontId="19" fillId="0" borderId="0" applyFont="0" applyFill="0" applyBorder="0" applyAlignment="0" applyProtection="0"/>
    <xf numFmtId="0" fontId="25" fillId="39" borderId="39" applyNumberFormat="0" applyAlignment="0" applyProtection="0"/>
    <xf numFmtId="0" fontId="22" fillId="48" borderId="39" applyNumberFormat="0" applyAlignment="0" applyProtection="0"/>
    <xf numFmtId="0" fontId="22" fillId="48" borderId="35" applyNumberFormat="0" applyAlignment="0" applyProtection="0"/>
    <xf numFmtId="0" fontId="17" fillId="55" borderId="32" applyNumberFormat="0" applyFont="0" applyAlignment="0" applyProtection="0"/>
    <xf numFmtId="0" fontId="17" fillId="55" borderId="32" applyNumberFormat="0" applyFont="0" applyAlignment="0" applyProtection="0"/>
    <xf numFmtId="0" fontId="28" fillId="48" borderId="33" applyNumberForma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8" fillId="48" borderId="45" applyNumberFormat="0" applyAlignment="0" applyProtection="0"/>
    <xf numFmtId="0" fontId="17" fillId="55" borderId="44" applyNumberFormat="0" applyFont="0" applyAlignment="0" applyProtection="0"/>
    <xf numFmtId="0" fontId="35" fillId="0" borderId="34" applyNumberFormat="0" applyFill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5" fillId="0" borderId="46" applyNumberFormat="0" applyFill="0" applyAlignment="0" applyProtection="0"/>
    <xf numFmtId="43" fontId="17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38" applyNumberFormat="0" applyFill="0" applyAlignment="0" applyProtection="0"/>
    <xf numFmtId="0" fontId="17" fillId="55" borderId="44" applyNumberFormat="0" applyFont="0" applyAlignment="0" applyProtection="0"/>
    <xf numFmtId="0" fontId="44" fillId="0" borderId="0"/>
  </cellStyleXfs>
  <cellXfs count="59">
    <xf numFmtId="0" fontId="0" fillId="0" borderId="0" xfId="0"/>
    <xf numFmtId="0" fontId="17" fillId="0" borderId="0" xfId="75"/>
    <xf numFmtId="2" fontId="0" fillId="0" borderId="0" xfId="0" applyNumberFormat="1"/>
    <xf numFmtId="4" fontId="0" fillId="0" borderId="0" xfId="0" applyNumberFormat="1"/>
    <xf numFmtId="0" fontId="0" fillId="0" borderId="0" xfId="0" applyAlignment="1"/>
    <xf numFmtId="0" fontId="43" fillId="0" borderId="13" xfId="0" quotePrefix="1" applyFont="1" applyBorder="1" applyAlignment="1">
      <alignment horizontal="center" vertical="center" wrapText="1"/>
    </xf>
    <xf numFmtId="4" fontId="43" fillId="0" borderId="13" xfId="0" quotePrefix="1" applyNumberFormat="1" applyFont="1" applyBorder="1" applyAlignment="1">
      <alignment horizontal="center" vertical="center" wrapText="1"/>
    </xf>
    <xf numFmtId="4" fontId="42" fillId="33" borderId="16" xfId="0" applyNumberFormat="1" applyFont="1" applyFill="1" applyBorder="1" applyAlignment="1">
      <alignment horizontal="center" vertical="center"/>
    </xf>
    <xf numFmtId="10" fontId="0" fillId="0" borderId="0" xfId="150" applyNumberFormat="1" applyFont="1"/>
    <xf numFmtId="0" fontId="0" fillId="0" borderId="0" xfId="0"/>
    <xf numFmtId="0" fontId="42" fillId="33" borderId="50" xfId="1" applyFont="1" applyFill="1" applyBorder="1" applyAlignment="1">
      <alignment horizontal="center" vertical="center" wrapText="1"/>
    </xf>
    <xf numFmtId="165" fontId="42" fillId="33" borderId="50" xfId="1" applyNumberFormat="1" applyFont="1" applyFill="1" applyBorder="1" applyAlignment="1">
      <alignment horizontal="center" vertical="center" wrapText="1"/>
    </xf>
    <xf numFmtId="4" fontId="42" fillId="33" borderId="50" xfId="1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4" fontId="42" fillId="56" borderId="13" xfId="0" quotePrefix="1" applyNumberFormat="1" applyFont="1" applyFill="1" applyBorder="1" applyAlignment="1">
      <alignment horizontal="center" vertical="center" wrapText="1"/>
    </xf>
    <xf numFmtId="0" fontId="42" fillId="56" borderId="13" xfId="0" quotePrefix="1" applyFont="1" applyFill="1" applyBorder="1" applyAlignment="1">
      <alignment horizontal="center" vertical="center" wrapText="1"/>
    </xf>
    <xf numFmtId="166" fontId="42" fillId="56" borderId="13" xfId="0" quotePrefix="1" applyNumberFormat="1" applyFont="1" applyFill="1" applyBorder="1" applyAlignment="1">
      <alignment horizontal="center" vertical="center" wrapText="1"/>
    </xf>
    <xf numFmtId="164" fontId="42" fillId="33" borderId="50" xfId="1" applyNumberFormat="1" applyFont="1" applyFill="1" applyBorder="1" applyAlignment="1">
      <alignment horizontal="center" vertical="center" wrapText="1"/>
    </xf>
    <xf numFmtId="0" fontId="42" fillId="33" borderId="13" xfId="1" applyFont="1" applyFill="1" applyBorder="1" applyAlignment="1">
      <alignment horizontal="center" vertical="center" wrapText="1"/>
    </xf>
    <xf numFmtId="0" fontId="42" fillId="56" borderId="50" xfId="0" quotePrefix="1" applyFont="1" applyFill="1" applyBorder="1" applyAlignment="1">
      <alignment horizontal="center" vertical="center" wrapText="1"/>
    </xf>
    <xf numFmtId="4" fontId="42" fillId="56" borderId="50" xfId="0" quotePrefix="1" applyNumberFormat="1" applyFont="1" applyFill="1" applyBorder="1" applyAlignment="1">
      <alignment horizontal="center" vertical="center" wrapText="1"/>
    </xf>
    <xf numFmtId="166" fontId="42" fillId="56" borderId="50" xfId="0" quotePrefix="1" applyNumberFormat="1" applyFont="1" applyFill="1" applyBorder="1" applyAlignment="1">
      <alignment horizontal="center" vertical="center" wrapText="1"/>
    </xf>
    <xf numFmtId="0" fontId="43" fillId="0" borderId="50" xfId="0" quotePrefix="1" applyFont="1" applyBorder="1" applyAlignment="1">
      <alignment horizontal="center" vertical="center" wrapText="1"/>
    </xf>
    <xf numFmtId="4" fontId="43" fillId="0" borderId="50" xfId="0" quotePrefix="1" applyNumberFormat="1" applyFont="1" applyBorder="1" applyAlignment="1">
      <alignment horizontal="center" vertical="center" wrapText="1"/>
    </xf>
    <xf numFmtId="0" fontId="47" fillId="0" borderId="27" xfId="0" applyFont="1" applyBorder="1"/>
    <xf numFmtId="0" fontId="47" fillId="0" borderId="0" xfId="0" applyFont="1" applyBorder="1"/>
    <xf numFmtId="0" fontId="47" fillId="0" borderId="14" xfId="0" applyFont="1" applyBorder="1"/>
    <xf numFmtId="0" fontId="0" fillId="0" borderId="27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49" fontId="40" fillId="0" borderId="28" xfId="75" applyNumberFormat="1" applyFont="1" applyBorder="1" applyAlignment="1">
      <alignment horizontal="center" vertical="top" wrapText="1"/>
    </xf>
    <xf numFmtId="49" fontId="40" fillId="0" borderId="29" xfId="75" applyNumberFormat="1" applyFont="1" applyBorder="1" applyAlignment="1">
      <alignment horizontal="center" vertical="top" wrapText="1"/>
    </xf>
    <xf numFmtId="49" fontId="40" fillId="0" borderId="30" xfId="75" applyNumberFormat="1" applyFont="1" applyBorder="1" applyAlignment="1">
      <alignment horizontal="center" vertical="top" wrapText="1"/>
    </xf>
    <xf numFmtId="49" fontId="40" fillId="0" borderId="27" xfId="75" applyNumberFormat="1" applyFont="1" applyBorder="1" applyAlignment="1">
      <alignment horizontal="center" vertical="top" wrapText="1"/>
    </xf>
    <xf numFmtId="49" fontId="40" fillId="0" borderId="0" xfId="75" applyNumberFormat="1" applyFont="1" applyBorder="1" applyAlignment="1">
      <alignment horizontal="center" vertical="top" wrapText="1"/>
    </xf>
    <xf numFmtId="49" fontId="40" fillId="0" borderId="14" xfId="75" applyNumberFormat="1" applyFont="1" applyBorder="1" applyAlignment="1">
      <alignment horizontal="center" vertical="top" wrapText="1"/>
    </xf>
    <xf numFmtId="49" fontId="40" fillId="0" borderId="15" xfId="75" applyNumberFormat="1" applyFont="1" applyBorder="1" applyAlignment="1">
      <alignment horizontal="center" vertical="top" wrapText="1"/>
    </xf>
    <xf numFmtId="49" fontId="40" fillId="0" borderId="17" xfId="75" applyNumberFormat="1" applyFont="1" applyBorder="1" applyAlignment="1">
      <alignment horizontal="center" vertical="top" wrapText="1"/>
    </xf>
    <xf numFmtId="49" fontId="40" fillId="0" borderId="16" xfId="75" applyNumberFormat="1" applyFont="1" applyBorder="1" applyAlignment="1">
      <alignment horizontal="center" vertical="top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47" xfId="0" applyFont="1" applyBorder="1" applyAlignment="1">
      <alignment horizontal="center" vertical="center" wrapText="1"/>
    </xf>
    <xf numFmtId="0" fontId="42" fillId="0" borderId="48" xfId="0" applyFont="1" applyBorder="1" applyAlignment="1">
      <alignment horizontal="center" vertical="center" wrapText="1"/>
    </xf>
    <xf numFmtId="0" fontId="42" fillId="0" borderId="49" xfId="0" applyFont="1" applyBorder="1" applyAlignment="1">
      <alignment horizontal="center" vertical="center" wrapText="1"/>
    </xf>
    <xf numFmtId="0" fontId="42" fillId="33" borderId="47" xfId="0" applyFont="1" applyFill="1" applyBorder="1" applyAlignment="1">
      <alignment horizontal="center" vertical="center"/>
    </xf>
    <xf numFmtId="0" fontId="42" fillId="33" borderId="48" xfId="0" applyFont="1" applyFill="1" applyBorder="1" applyAlignment="1">
      <alignment horizontal="center" vertical="center"/>
    </xf>
    <xf numFmtId="0" fontId="46" fillId="56" borderId="47" xfId="0" applyFont="1" applyFill="1" applyBorder="1" applyAlignment="1">
      <alignment horizontal="center" vertical="center"/>
    </xf>
    <xf numFmtId="0" fontId="46" fillId="56" borderId="48" xfId="0" applyFont="1" applyFill="1" applyBorder="1" applyAlignment="1">
      <alignment horizontal="center" vertical="center"/>
    </xf>
    <xf numFmtId="0" fontId="46" fillId="56" borderId="49" xfId="0" applyFont="1" applyFill="1" applyBorder="1" applyAlignment="1">
      <alignment horizontal="center" vertical="center"/>
    </xf>
    <xf numFmtId="0" fontId="42" fillId="56" borderId="13" xfId="0" quotePrefix="1" applyFont="1" applyFill="1" applyBorder="1" applyAlignment="1">
      <alignment horizontal="left" vertical="center" wrapText="1"/>
    </xf>
    <xf numFmtId="0" fontId="43" fillId="0" borderId="13" xfId="0" quotePrefix="1" applyFont="1" applyBorder="1" applyAlignment="1">
      <alignment horizontal="justify" vertical="center" wrapText="1"/>
    </xf>
    <xf numFmtId="0" fontId="42" fillId="33" borderId="47" xfId="1" applyFont="1" applyFill="1" applyBorder="1" applyAlignment="1">
      <alignment horizontal="center" vertical="center" wrapText="1"/>
    </xf>
    <xf numFmtId="0" fontId="42" fillId="33" borderId="48" xfId="1" applyFont="1" applyFill="1" applyBorder="1" applyAlignment="1">
      <alignment horizontal="center" vertical="center" wrapText="1"/>
    </xf>
    <xf numFmtId="0" fontId="42" fillId="33" borderId="49" xfId="1" applyFont="1" applyFill="1" applyBorder="1" applyAlignment="1">
      <alignment horizontal="center" vertical="center" wrapText="1"/>
    </xf>
    <xf numFmtId="0" fontId="42" fillId="56" borderId="50" xfId="0" quotePrefix="1" applyFont="1" applyFill="1" applyBorder="1" applyAlignment="1">
      <alignment horizontal="left" vertical="center" wrapText="1"/>
    </xf>
    <xf numFmtId="0" fontId="43" fillId="0" borderId="50" xfId="0" quotePrefix="1" applyFont="1" applyBorder="1" applyAlignment="1">
      <alignment horizontal="justify" vertical="center" wrapText="1"/>
    </xf>
  </cellXfs>
  <cellStyles count="203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5"/>
    <cellStyle name="Cálculo 3 3" xfId="171"/>
    <cellStyle name="Cálculo 3 4" xfId="170"/>
    <cellStyle name="Cálculo 3 5" xfId="16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67"/>
    <cellStyle name="Entrada 3 3" xfId="155"/>
    <cellStyle name="Entrada 3 4" xfId="169"/>
    <cellStyle name="Entrada 3 5" xfId="166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68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1"/>
    <cellStyle name="Normal 11" xfId="75"/>
    <cellStyle name="Normal 12" xfId="152"/>
    <cellStyle name="Normal 13" xfId="154"/>
    <cellStyle name="Normal 14 2" xfId="202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56"/>
    <cellStyle name="Normal 9" xfId="149"/>
    <cellStyle name="Nota 2" xfId="102"/>
    <cellStyle name="Nota 2 2" xfId="172"/>
    <cellStyle name="Nota 2 3" xfId="160"/>
    <cellStyle name="Nota 2 4" xfId="164"/>
    <cellStyle name="Nota 2 5" xfId="201"/>
    <cellStyle name="Nota 3" xfId="103"/>
    <cellStyle name="Nota 4" xfId="104"/>
    <cellStyle name="Nota 4 2" xfId="173"/>
    <cellStyle name="Nota 4 3" xfId="159"/>
    <cellStyle name="Nota 4 4" xfId="163"/>
    <cellStyle name="Nota 4 5" xfId="184"/>
    <cellStyle name="Porcentagem" xfId="150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4"/>
    <cellStyle name="Saída 3 3" xfId="158"/>
    <cellStyle name="Saída 3 4" xfId="161"/>
    <cellStyle name="Saída 3 5" xfId="183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77"/>
    <cellStyle name="Separador de milhares 2 2 3" xfId="147"/>
    <cellStyle name="Separador de milhares 2 2 3 2" xfId="195"/>
    <cellStyle name="Separador de milhares 2 2 4" xfId="176"/>
    <cellStyle name="Separador de milhares 2 3" xfId="175"/>
    <cellStyle name="Separador de milhares 2 3 2" xfId="115"/>
    <cellStyle name="Separador de milhares 2 3 2 2" xfId="178"/>
    <cellStyle name="Separador de milhares 3" xfId="116"/>
    <cellStyle name="Separador de milhares 3 2" xfId="117"/>
    <cellStyle name="Separador de milhares 3 2 2" xfId="180"/>
    <cellStyle name="Separador de milhares 3 3" xfId="179"/>
    <cellStyle name="Separador de milhares 8" xfId="118"/>
    <cellStyle name="Separador de milhares 8 2" xfId="181"/>
    <cellStyle name="Separador de milhares 9" xfId="119"/>
    <cellStyle name="Separador de milhares 9 2" xfId="182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5"/>
    <cellStyle name="Total 3 3" xfId="200"/>
    <cellStyle name="Total 3 4" xfId="157"/>
    <cellStyle name="Total 3 5" xfId="196"/>
    <cellStyle name="Vírgula 2" xfId="136"/>
    <cellStyle name="Vírgula 2 2" xfId="137"/>
    <cellStyle name="Vírgula 2 2 2" xfId="186"/>
    <cellStyle name="Vírgula 2 3" xfId="138"/>
    <cellStyle name="Vírgula 3" xfId="139"/>
    <cellStyle name="Vírgula 3 2" xfId="140"/>
    <cellStyle name="Vírgula 3 2 2" xfId="141"/>
    <cellStyle name="Vírgula 3 2 2 2" xfId="189"/>
    <cellStyle name="Vírgula 3 2 3" xfId="142"/>
    <cellStyle name="Vírgula 3 2 3 2" xfId="190"/>
    <cellStyle name="Vírgula 3 2 4" xfId="188"/>
    <cellStyle name="Vírgula 3 3" xfId="187"/>
    <cellStyle name="Vírgula 4" xfId="143"/>
    <cellStyle name="Vírgula 4 2" xfId="144"/>
    <cellStyle name="Vírgula 4 2 2" xfId="192"/>
    <cellStyle name="Vírgula 4 3" xfId="191"/>
    <cellStyle name="Vírgula 5" xfId="145"/>
    <cellStyle name="Vírgula 5 2" xfId="193"/>
    <cellStyle name="Vírgula 6" xfId="146"/>
    <cellStyle name="Vírgula 6 2" xfId="194"/>
    <cellStyle name="Vírgula 7" xfId="148"/>
    <cellStyle name="Vírgula 7 2" xfId="197"/>
    <cellStyle name="Vírgula 8" xfId="153"/>
    <cellStyle name="Vírgula 8 2" xfId="198"/>
    <cellStyle name="Vírgula 9" xfId="1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</xdr:row>
      <xdr:rowOff>144923</xdr:rowOff>
    </xdr:from>
    <xdr:to>
      <xdr:col>9</xdr:col>
      <xdr:colOff>281585</xdr:colOff>
      <xdr:row>3</xdr:row>
      <xdr:rowOff>152799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19350" y="335423"/>
          <a:ext cx="791111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68755</xdr:colOff>
      <xdr:row>1</xdr:row>
      <xdr:rowOff>73799</xdr:rowOff>
    </xdr:from>
    <xdr:to>
      <xdr:col>2</xdr:col>
      <xdr:colOff>428624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5" y="264299"/>
          <a:ext cx="2188669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a/Dropbox/CODEVASF_3aSR/2021/TR's%20Licita&#231;&#245;es%202021/SRP%20Pavimenta&#231;&#227;o_Metropolitana-ok.1/ERRATA/Lic%20-%20TSD_Metrop_ERRAT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a/Dropbox/CODEVASF_3aSR/2021/TR's%20Licita&#231;&#245;es%202021/SRP%20Pavimenta&#231;&#227;o_Metropolitana-ok/Or&#231;amento%20de%20Referencia%20RISCO%20AJUST/Or&#231;amento%20de%20Referencia%20TSD%20+%20Micro_Metrop_COM%20RISCO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a/Dropbox/CODEVASF_3aSR/2021/TR's%20Licita&#231;&#245;es%202021/SRP%20Pavimenta&#231;&#227;o_Metropolitana-ok/Or&#231;amento%20de%20Referencia%20RISCO%20AJUST/Or&#231;amento%20de%20Referencia%20CBUQ%20_Metropolitana_COM%20RISC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a/Dropbox/CODEVASF_3aSR/2021/TR's%20Licita&#231;&#245;es%202021/SRP%20Pavimenta&#231;&#227;o_Metropolitana-ok.1/ERRATA/CBUQ%20_Metropolitana_ERRAT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sandra/Dropbox/CODEVASF_3aSR/2021/TR's%20Licita&#231;&#245;es%202021/SRP%20Pavimenta&#231;&#227;o_Metropolitana-ok/Or&#231;amento%20de%20Referencia%20RISCO%20AJUST/Or&#231;amento%20de%20Referencia%20TSD_Metrop_COM%20RIS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O TOTAL_TSD"/>
      <sheetName val="MODULO MINIMO_TSD"/>
      <sheetName val="CRONOGRAMA TOTAL"/>
      <sheetName val="CRONOGRAMA MINIMO"/>
      <sheetName val="CONSUMO DE MAT. BET.MINIMO"/>
      <sheetName val=" CONSUMO DE MAT. B TOTAL"/>
      <sheetName val="MC MODULO_tsd"/>
      <sheetName val="CPU CODEVASF"/>
      <sheetName val="CPU_SICRO"/>
      <sheetName val="Projeto Executivo"/>
      <sheetName val="Ensaios"/>
      <sheetName val="CPU_Ensaios"/>
      <sheetName val="BDI"/>
      <sheetName val="ENC. SOCIAIS"/>
      <sheetName val="Mob e Desmob_TSD"/>
    </sheetNames>
    <sheetDataSet>
      <sheetData sheetId="0">
        <row r="6">
          <cell r="K6">
            <v>74.459999999999994</v>
          </cell>
        </row>
        <row r="19">
          <cell r="I19">
            <v>126000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O TOTAL_TSD + MICRO"/>
      <sheetName val="MODULO MINIMO_TSD + MICRO"/>
      <sheetName val="MC MODULO_tsd + Micro"/>
      <sheetName val="CRONOGRAMA TOTAL"/>
      <sheetName val="CRONOGRAMA MINIMO"/>
      <sheetName val="CONSUMO DE MAT. BET.MINIMO"/>
      <sheetName val=" CONSUMO DE MAT. B TOTAL"/>
      <sheetName val="CPU CODEVASF"/>
      <sheetName val="CPU_SICRO"/>
      <sheetName val="Projeto Executivo"/>
      <sheetName val="Ensaios"/>
      <sheetName val="CPU_Ensaios"/>
      <sheetName val="BDI"/>
      <sheetName val="ENC. SOCIAIS"/>
      <sheetName val="Mob e Desmob_TSD"/>
      <sheetName val="CPU SINAPI"/>
      <sheetName val="Municipios_Metropolitana"/>
      <sheetName val="Relação Insumos"/>
      <sheetName val="Orse_Sicro"/>
      <sheetName val="INSUMOS SINAPI"/>
      <sheetName val="COMPOSIÇÃO ANALI sinapi"/>
      <sheetName val="COMP Sint. Sinapi"/>
      <sheetName val="INSUMOS SICRO"/>
    </sheetNames>
    <sheetDataSet>
      <sheetData sheetId="0">
        <row r="6">
          <cell r="M6">
            <v>93</v>
          </cell>
        </row>
        <row r="19">
          <cell r="I19">
            <v>67200</v>
          </cell>
        </row>
      </sheetData>
      <sheetData sheetId="1"/>
      <sheetData sheetId="2">
        <row r="8">
          <cell r="I8">
            <v>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ODULO TOTAL"/>
      <sheetName val="RESUMO MODULO MINIMO"/>
      <sheetName val="MC MODULO"/>
      <sheetName val="Mob e Desmob"/>
      <sheetName val="CRONOGRAMA MINIMO"/>
      <sheetName val="CRONOGRAMA TOTAL"/>
      <sheetName val="CONSUMO DE MAT. BET.MINIMO"/>
      <sheetName val=" CONSUMO DE MAT. B TOTAL"/>
      <sheetName val="CPU CODEVASF"/>
      <sheetName val="Projeto Executivo"/>
      <sheetName val="Ensaios"/>
      <sheetName val="CPU Ensaios"/>
      <sheetName val="ENC. SOCIAIS"/>
      <sheetName val="BDI"/>
      <sheetName val="CPU_SICRO"/>
      <sheetName val="CPU SINAPI"/>
      <sheetName val="Relação Insumos"/>
      <sheetName val="Relação de Municipios _Metropol"/>
      <sheetName val="Orse_Sicro"/>
      <sheetName val="INSUMOS SINAPI"/>
      <sheetName val="COMPOSIÇÃO ANALI sinapi"/>
      <sheetName val="COMP Sint. Sinapi"/>
      <sheetName val="INSUMOS SICRO"/>
    </sheetNames>
    <sheetDataSet>
      <sheetData sheetId="0">
        <row r="6">
          <cell r="M6">
            <v>80.42</v>
          </cell>
        </row>
        <row r="19">
          <cell r="I19">
            <v>577500</v>
          </cell>
        </row>
      </sheetData>
      <sheetData sheetId="1"/>
      <sheetData sheetId="2">
        <row r="8">
          <cell r="I8">
            <v>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ODULO TOTAL"/>
      <sheetName val="RESUMO MODULO MINIMO"/>
      <sheetName val="MC MODULO"/>
      <sheetName val="Mob e Desmob"/>
      <sheetName val="CRONOGRAMA MINIMO"/>
      <sheetName val="CRONOGRAMA TOTAL"/>
      <sheetName val="CONSUMO DE MAT. BET.MINIMO"/>
      <sheetName val=" CONSUMO DE MAT. B TOTAL"/>
      <sheetName val="CPU CODEVASF"/>
      <sheetName val="Projeto Executivo"/>
      <sheetName val="Ensaios"/>
      <sheetName val="CPU Ensaios"/>
      <sheetName val="ENC. SOCIAIS"/>
      <sheetName val="BDI"/>
      <sheetName val="CPU_SICRO"/>
      <sheetName val="CPU SINAPI"/>
      <sheetName val="Relação Insumos"/>
      <sheetName val="Relação de Municipios _Metropol"/>
      <sheetName val="Orse_Sicro"/>
      <sheetName val="INSUMOS SINAPI"/>
      <sheetName val="COMPOSIÇÃO ANALI sinapi"/>
      <sheetName val="COMP Sint. Sinapi"/>
      <sheetName val="INSUMOS SICRO"/>
    </sheetNames>
    <sheetDataSet>
      <sheetData sheetId="0" refreshError="1"/>
      <sheetData sheetId="1">
        <row r="6">
          <cell r="K6">
            <v>80.319999999999993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O TOTAL_TSD"/>
      <sheetName val="MODULO MINIMO_TSD"/>
      <sheetName val="CRONOGRAMA TOTAL"/>
      <sheetName val="CRONOGRAMA MINIMO"/>
      <sheetName val="CONSUMO DE MAT. BET.MINIMO"/>
      <sheetName val=" CONSUMO DE MAT. B TOTAL"/>
      <sheetName val="MC MODULO_tsd"/>
      <sheetName val="CPU CODEVASF"/>
      <sheetName val="CPU_SICRO"/>
      <sheetName val="Projeto Executivo"/>
      <sheetName val="Ensaios"/>
      <sheetName val="CPU_Ensaios"/>
      <sheetName val="BDI"/>
      <sheetName val="ENC. SOCIAIS"/>
      <sheetName val="Mob e Desmob_TSD"/>
      <sheetName val="CPU SINAPI"/>
      <sheetName val="Municipios_Metropolitana"/>
      <sheetName val="Relação Insumos"/>
      <sheetName val="Orse_Sicro"/>
      <sheetName val="INSUMOS SINAPI"/>
      <sheetName val="COMPOSIÇÃO ANALI sinapi"/>
      <sheetName val="COMP Sint. Sinapi"/>
      <sheetName val="INSUMOS SICRO"/>
    </sheetNames>
    <sheetDataSet>
      <sheetData sheetId="0">
        <row r="6">
          <cell r="M6">
            <v>75.3676546031746</v>
          </cell>
        </row>
      </sheetData>
      <sheetData sheetId="1"/>
      <sheetData sheetId="2"/>
      <sheetData sheetId="3"/>
      <sheetData sheetId="4"/>
      <sheetData sheetId="5"/>
      <sheetData sheetId="6">
        <row r="8">
          <cell r="I8">
            <v>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3" workbookViewId="0">
      <selection activeCell="K20" sqref="K20"/>
    </sheetView>
  </sheetViews>
  <sheetFormatPr defaultRowHeight="15"/>
  <cols>
    <col min="1" max="1" width="10.42578125" style="9" customWidth="1"/>
    <col min="2" max="2" width="17" style="9" customWidth="1"/>
    <col min="3" max="3" width="16.7109375" style="9" customWidth="1"/>
    <col min="4" max="7" width="15.7109375" style="9" customWidth="1"/>
    <col min="8" max="8" width="21.140625" style="9" customWidth="1"/>
    <col min="9" max="9" width="22.5703125" style="9" customWidth="1"/>
    <col min="10" max="11" width="26" style="9" customWidth="1"/>
    <col min="12" max="12" width="17" style="9" customWidth="1"/>
    <col min="13" max="15" width="13" style="9" customWidth="1"/>
    <col min="16" max="16" width="10.28515625" style="9" bestFit="1" customWidth="1"/>
    <col min="17" max="17" width="9.28515625" style="9" bestFit="1" customWidth="1"/>
    <col min="18" max="18" width="10.28515625" style="9" bestFit="1" customWidth="1"/>
    <col min="19" max="16384" width="9.140625" style="9"/>
  </cols>
  <sheetData>
    <row r="1" spans="1:14">
      <c r="A1" s="4"/>
      <c r="B1" s="4"/>
      <c r="C1" s="4"/>
      <c r="K1" s="2"/>
    </row>
    <row r="2" spans="1:14" s="1" customFormat="1" ht="24.75" customHeight="1">
      <c r="A2" s="32"/>
      <c r="B2" s="33"/>
      <c r="C2" s="33"/>
      <c r="D2" s="33"/>
      <c r="E2" s="33"/>
      <c r="F2" s="33"/>
      <c r="G2" s="33"/>
      <c r="H2" s="33"/>
      <c r="I2" s="33"/>
      <c r="J2" s="33"/>
      <c r="K2" s="34"/>
    </row>
    <row r="3" spans="1:14" s="1" customFormat="1" ht="25.5" customHeight="1">
      <c r="A3" s="35"/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4" s="1" customFormat="1" ht="28.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40"/>
    </row>
    <row r="5" spans="1:14" ht="54.75" customHeight="1">
      <c r="A5" s="41" t="s">
        <v>14</v>
      </c>
      <c r="B5" s="42"/>
      <c r="C5" s="42"/>
      <c r="D5" s="42"/>
      <c r="E5" s="42"/>
      <c r="F5" s="42"/>
      <c r="G5" s="42"/>
      <c r="H5" s="42"/>
      <c r="I5" s="42"/>
      <c r="J5" s="42"/>
      <c r="K5" s="43"/>
    </row>
    <row r="6" spans="1:14" s="13" customFormat="1" ht="35.25" customHeight="1">
      <c r="A6" s="44" t="s">
        <v>21</v>
      </c>
      <c r="B6" s="45"/>
      <c r="C6" s="45"/>
      <c r="D6" s="45"/>
      <c r="E6" s="45"/>
      <c r="F6" s="45"/>
      <c r="G6" s="45"/>
      <c r="H6" s="45"/>
      <c r="I6" s="45"/>
      <c r="J6" s="45"/>
      <c r="K6" s="46"/>
    </row>
    <row r="7" spans="1:14" ht="39.75" customHeight="1">
      <c r="A7" s="19" t="s">
        <v>0</v>
      </c>
      <c r="B7" s="19" t="s">
        <v>8</v>
      </c>
      <c r="C7" s="19" t="s">
        <v>9</v>
      </c>
      <c r="D7" s="54" t="s">
        <v>1</v>
      </c>
      <c r="E7" s="55"/>
      <c r="F7" s="55"/>
      <c r="G7" s="56"/>
      <c r="H7" s="10" t="s">
        <v>2</v>
      </c>
      <c r="I7" s="18" t="s">
        <v>3</v>
      </c>
      <c r="J7" s="11" t="s">
        <v>7</v>
      </c>
      <c r="K7" s="12" t="s">
        <v>4</v>
      </c>
    </row>
    <row r="8" spans="1:14" ht="39.950000000000003" customHeight="1">
      <c r="A8" s="16"/>
      <c r="B8" s="16"/>
      <c r="C8" s="16"/>
      <c r="D8" s="52" t="s">
        <v>12</v>
      </c>
      <c r="E8" s="52"/>
      <c r="F8" s="52"/>
      <c r="G8" s="52"/>
      <c r="H8" s="15"/>
      <c r="I8" s="17"/>
      <c r="J8" s="15"/>
      <c r="K8" s="15"/>
      <c r="M8" s="3"/>
    </row>
    <row r="9" spans="1:14" ht="39.950000000000003" customHeight="1">
      <c r="A9" s="5">
        <v>1</v>
      </c>
      <c r="B9" s="5" t="s">
        <v>10</v>
      </c>
      <c r="C9" s="5"/>
      <c r="D9" s="53" t="s">
        <v>15</v>
      </c>
      <c r="E9" s="53"/>
      <c r="F9" s="53"/>
      <c r="G9" s="53"/>
      <c r="H9" s="6" t="s">
        <v>5</v>
      </c>
      <c r="I9" s="6">
        <f>'[10]MODULO TOTAL_TSD'!$I$19</f>
        <v>126000</v>
      </c>
      <c r="J9" s="6">
        <f>'[10]MODULO TOTAL_TSD'!$K$6</f>
        <v>74.459999999999994</v>
      </c>
      <c r="K9" s="6">
        <f>ROUND(I9*J9,2)</f>
        <v>9381960</v>
      </c>
      <c r="L9" s="8"/>
      <c r="M9" s="3"/>
    </row>
    <row r="10" spans="1:14" ht="39.950000000000003" customHeight="1">
      <c r="A10" s="5">
        <v>2</v>
      </c>
      <c r="B10" s="5" t="s">
        <v>10</v>
      </c>
      <c r="C10" s="5"/>
      <c r="D10" s="53" t="s">
        <v>16</v>
      </c>
      <c r="E10" s="53"/>
      <c r="F10" s="53"/>
      <c r="G10" s="53"/>
      <c r="H10" s="6" t="s">
        <v>5</v>
      </c>
      <c r="I10" s="6">
        <f>'[11]MODULO TOTAL_TSD + MICRO'!$I$19</f>
        <v>67200</v>
      </c>
      <c r="J10" s="6">
        <f>92.09</f>
        <v>92.09</v>
      </c>
      <c r="K10" s="6">
        <f>ROUND(I10*J10,2)</f>
        <v>6188448</v>
      </c>
      <c r="L10" s="8"/>
      <c r="M10" s="3"/>
      <c r="N10" s="3"/>
    </row>
    <row r="11" spans="1:14" ht="39.950000000000003" customHeight="1">
      <c r="A11" s="5">
        <v>3</v>
      </c>
      <c r="B11" s="5" t="s">
        <v>10</v>
      </c>
      <c r="C11" s="5"/>
      <c r="D11" s="53" t="s">
        <v>13</v>
      </c>
      <c r="E11" s="53"/>
      <c r="F11" s="53"/>
      <c r="G11" s="53"/>
      <c r="H11" s="6" t="s">
        <v>5</v>
      </c>
      <c r="I11" s="6">
        <f>'[12]RESUMO MODULO TOTAL'!$I$19</f>
        <v>577500</v>
      </c>
      <c r="J11" s="6">
        <f>'[13]RESUMO MODULO MINIMO'!$K$6</f>
        <v>80.319999999999993</v>
      </c>
      <c r="K11" s="6">
        <f>ROUND(I11*J11,2)</f>
        <v>46384800</v>
      </c>
      <c r="M11" s="3"/>
    </row>
    <row r="12" spans="1:14" ht="39.950000000000003" customHeight="1">
      <c r="A12" s="47" t="s">
        <v>6</v>
      </c>
      <c r="B12" s="48"/>
      <c r="C12" s="48"/>
      <c r="D12" s="48"/>
      <c r="E12" s="48"/>
      <c r="F12" s="48"/>
      <c r="G12" s="48"/>
      <c r="H12" s="48"/>
      <c r="I12" s="48"/>
      <c r="J12" s="48"/>
      <c r="K12" s="7">
        <f>SUM(K9:K11)</f>
        <v>61955208</v>
      </c>
      <c r="N12" s="3"/>
    </row>
    <row r="13" spans="1:14" ht="21.75" customHeight="1"/>
    <row r="14" spans="1:14" s="14" customFormat="1" ht="26.25" customHeight="1">
      <c r="A14" s="49" t="s">
        <v>17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</row>
    <row r="15" spans="1:14" s="14" customFormat="1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7"/>
    </row>
    <row r="16" spans="1:14" ht="39.950000000000003" customHeight="1">
      <c r="A16" s="20"/>
      <c r="B16" s="20"/>
      <c r="C16" s="20"/>
      <c r="D16" s="57" t="s">
        <v>12</v>
      </c>
      <c r="E16" s="57"/>
      <c r="F16" s="57"/>
      <c r="G16" s="57"/>
      <c r="H16" s="21" t="s">
        <v>11</v>
      </c>
      <c r="I16" s="22" t="s">
        <v>18</v>
      </c>
      <c r="J16" s="21" t="s">
        <v>19</v>
      </c>
      <c r="K16" s="21" t="s">
        <v>20</v>
      </c>
    </row>
    <row r="17" spans="1:11" ht="33.75" customHeight="1">
      <c r="A17" s="23">
        <v>1</v>
      </c>
      <c r="B17" s="23" t="s">
        <v>10</v>
      </c>
      <c r="C17" s="23"/>
      <c r="D17" s="58" t="s">
        <v>15</v>
      </c>
      <c r="E17" s="58"/>
      <c r="F17" s="58"/>
      <c r="G17" s="58"/>
      <c r="H17" s="24">
        <f>'[14]MC MODULO_tsd'!$I$8</f>
        <v>15</v>
      </c>
      <c r="I17" s="24">
        <f>I9/H17</f>
        <v>8400</v>
      </c>
      <c r="J17" s="24">
        <f>K9/H17</f>
        <v>625464</v>
      </c>
      <c r="K17" s="24">
        <f>H17*J17</f>
        <v>9381960</v>
      </c>
    </row>
    <row r="18" spans="1:11" ht="38.25" customHeight="1">
      <c r="A18" s="23">
        <v>2</v>
      </c>
      <c r="B18" s="23" t="s">
        <v>10</v>
      </c>
      <c r="C18" s="23"/>
      <c r="D18" s="58" t="s">
        <v>16</v>
      </c>
      <c r="E18" s="58"/>
      <c r="F18" s="58"/>
      <c r="G18" s="58"/>
      <c r="H18" s="24">
        <f>'[11]MC MODULO_tsd + Micro'!$I$8</f>
        <v>8</v>
      </c>
      <c r="I18" s="24">
        <f>I10/H18</f>
        <v>8400</v>
      </c>
      <c r="J18" s="24">
        <f>K10/H18</f>
        <v>773556</v>
      </c>
      <c r="K18" s="24">
        <f t="shared" ref="K18:K19" si="0">H18*J18</f>
        <v>6188448</v>
      </c>
    </row>
    <row r="19" spans="1:11" ht="39.75" customHeight="1">
      <c r="A19" s="23">
        <v>3</v>
      </c>
      <c r="B19" s="23" t="s">
        <v>10</v>
      </c>
      <c r="C19" s="23"/>
      <c r="D19" s="58" t="s">
        <v>13</v>
      </c>
      <c r="E19" s="58"/>
      <c r="F19" s="58"/>
      <c r="G19" s="58"/>
      <c r="H19" s="24">
        <f>'[12]MC MODULO'!$I$8</f>
        <v>55</v>
      </c>
      <c r="I19" s="24">
        <f>I11/H19</f>
        <v>10500</v>
      </c>
      <c r="J19" s="24">
        <f t="shared" ref="J19" si="1">K11/H19</f>
        <v>843360</v>
      </c>
      <c r="K19" s="24">
        <f t="shared" si="0"/>
        <v>46384800</v>
      </c>
    </row>
    <row r="20" spans="1:11" ht="25.5" customHeight="1">
      <c r="A20" s="47" t="s">
        <v>6</v>
      </c>
      <c r="B20" s="48"/>
      <c r="C20" s="48"/>
      <c r="D20" s="48"/>
      <c r="E20" s="48"/>
      <c r="F20" s="48"/>
      <c r="G20" s="48"/>
      <c r="H20" s="48"/>
      <c r="I20" s="48"/>
      <c r="J20" s="48"/>
      <c r="K20" s="7">
        <f>SUM(K17:K19)</f>
        <v>61955208</v>
      </c>
    </row>
    <row r="21" spans="1:11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</row>
    <row r="22" spans="1:1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15">
    <mergeCell ref="A2:K4"/>
    <mergeCell ref="A5:K5"/>
    <mergeCell ref="A6:K6"/>
    <mergeCell ref="A20:J20"/>
    <mergeCell ref="A14:K14"/>
    <mergeCell ref="D8:G8"/>
    <mergeCell ref="D9:G9"/>
    <mergeCell ref="D10:G10"/>
    <mergeCell ref="D11:G11"/>
    <mergeCell ref="A12:J12"/>
    <mergeCell ref="D7:G7"/>
    <mergeCell ref="D16:G16"/>
    <mergeCell ref="D17:G17"/>
    <mergeCell ref="D18:G18"/>
    <mergeCell ref="D19:G1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Geral</vt:lpstr>
      <vt:lpstr>'Planilha Geral'!Area_de_impressao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2021-11-05T18:22:56Z</cp:lastPrinted>
  <dcterms:created xsi:type="dcterms:W3CDTF">2020-08-05T13:49:13Z</dcterms:created>
  <dcterms:modified xsi:type="dcterms:W3CDTF">2021-11-10T20:12:02Z</dcterms:modified>
</cp:coreProperties>
</file>